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firstSheet="1" activeTab="1"/>
  </bookViews>
  <sheets>
    <sheet name="Cargos Salários_Dissidio 2021" sheetId="1" r:id="rId1"/>
    <sheet name="Cargos Salários_Enc_Benef_2021" sheetId="2" r:id="rId2"/>
  </sheets>
  <definedNames/>
  <calcPr fullCalcOnLoad="1"/>
</workbook>
</file>

<file path=xl/sharedStrings.xml><?xml version="1.0" encoding="utf-8"?>
<sst xmlns="http://schemas.openxmlformats.org/spreadsheetml/2006/main" count="128" uniqueCount="66">
  <si>
    <t>GS</t>
  </si>
  <si>
    <t>Cargos</t>
  </si>
  <si>
    <t>Step 1</t>
  </si>
  <si>
    <t>Step 2</t>
  </si>
  <si>
    <t>Step 3</t>
  </si>
  <si>
    <t>Step 4</t>
  </si>
  <si>
    <t>Step 5</t>
  </si>
  <si>
    <t>COORDENADOR DE PRODUÇÃO</t>
  </si>
  <si>
    <t>COORDENADOR PEDAGÓGICO</t>
  </si>
  <si>
    <t>CONTADOR</t>
  </si>
  <si>
    <t>ASSESSOR DE DIRETORIA</t>
  </si>
  <si>
    <t>GERENTE PROGRAMA EDUCACIONAL</t>
  </si>
  <si>
    <t>GERENTE DE PROJETOS</t>
  </si>
  <si>
    <t>GERENTE ADM FINANCEIRO</t>
  </si>
  <si>
    <t>GERENTE DE PROJETOS CULTURAL</t>
  </si>
  <si>
    <t>CARGOS</t>
  </si>
  <si>
    <t>ANALISTA PEDAGÓGICO SR</t>
  </si>
  <si>
    <t>ANALISTA FINANCEIRO SR</t>
  </si>
  <si>
    <t>ANALISTA DE PROJETOS ESPECIAIS SR</t>
  </si>
  <si>
    <t>FORMADOR PL</t>
  </si>
  <si>
    <t>SECRETÁRIA</t>
  </si>
  <si>
    <t>ASSISTENTE DE DIRETORIA</t>
  </si>
  <si>
    <t>PRODUTOR CULTURAL PL</t>
  </si>
  <si>
    <t>ANALISTA DE PROJETOS PL</t>
  </si>
  <si>
    <t>ANALISTA DE PROJETOS ESPECIAIS PL</t>
  </si>
  <si>
    <t>BIBLIOTECÁRIO JR</t>
  </si>
  <si>
    <t>ANALISTA FINANCEIRO JR</t>
  </si>
  <si>
    <t>ANALISTA DE COMUNICAÇÃO JR</t>
  </si>
  <si>
    <t>ANALISTA DE COMPRAS JR</t>
  </si>
  <si>
    <t>ANALISTA DE CONTRATOS JR</t>
  </si>
  <si>
    <t>ANALISTA DE RH JR</t>
  </si>
  <si>
    <t>ASSISTENTE DE PROJETOS</t>
  </si>
  <si>
    <t>ASSISTENTE ADM PRODUÇÃO</t>
  </si>
  <si>
    <t>ASSISTENTE ADM PEDAGÓGICO</t>
  </si>
  <si>
    <t>ASSISTENTE ADM BIBLIOTECA</t>
  </si>
  <si>
    <t xml:space="preserve">ASSISTENTE DE COMUNICAÇÃO </t>
  </si>
  <si>
    <t>AUXILIAR ADMINISTRATIVO</t>
  </si>
  <si>
    <t>AUXILIAR DE COMUNICAÇÃO</t>
  </si>
  <si>
    <t>AUXILIAR DE COMUNICAÇÃO DESIGNER</t>
  </si>
  <si>
    <t>AUXILIAR DE OPERAÇÃO</t>
  </si>
  <si>
    <t>AUXILIAR DE PROJETOS ESPECIAIS</t>
  </si>
  <si>
    <t>AUXILIAR DE TI</t>
  </si>
  <si>
    <t>COPEIRA</t>
  </si>
  <si>
    <t xml:space="preserve">RECEPCIONISTA </t>
  </si>
  <si>
    <t>DIRETOR EXECUTIVO</t>
  </si>
  <si>
    <t>GERENTE PEDAGÓGICO</t>
  </si>
  <si>
    <t>ASSISTENTE ADMINISTRATIVO</t>
  </si>
  <si>
    <t xml:space="preserve">ENCARGOS </t>
  </si>
  <si>
    <t>BENEFÍCIOS</t>
  </si>
  <si>
    <r>
      <rPr>
        <b/>
        <sz val="10"/>
        <color indexed="8"/>
        <rFont val="Calibri"/>
        <family val="2"/>
      </rPr>
      <t>Nota</t>
    </r>
    <r>
      <rPr>
        <sz val="10"/>
        <color indexed="8"/>
        <rFont val="Calibri"/>
        <family val="2"/>
      </rPr>
      <t xml:space="preserve"> : </t>
    </r>
  </si>
  <si>
    <t>TABELA SALARIAL - ASSOCIAÇÃO DOS ARTISTAS AMIGOS DA PRAÇA - DIRETORIA</t>
  </si>
  <si>
    <t>TABELA SALARIAL - ASSOCIAÇÃO DOS AMIGOS ARTISTAS DA PRAÇA</t>
  </si>
  <si>
    <t>DISSIDIO</t>
  </si>
  <si>
    <t>TABELA DE CARGOS E SALÁRIOS - 2021</t>
  </si>
  <si>
    <t>COORDENADOR DE COMUNICAÇÃO</t>
  </si>
  <si>
    <t>CONTROLLER</t>
  </si>
  <si>
    <t>COORDENADOR  PROJETOS ESPECIAIS</t>
  </si>
  <si>
    <t>COORDENADOR DE PROJETOS INSTITUCIONAIS</t>
  </si>
  <si>
    <t xml:space="preserve">BIBLIOTECÁRIO </t>
  </si>
  <si>
    <t>TECNICO DE GRAVAÇÃO E ÁUDIO</t>
  </si>
  <si>
    <t>ASSISTENTE DE COMUNICAÇÃO E DESIGNER</t>
  </si>
  <si>
    <t>TABELA SALARIAL - ASSOCIAÇÃO DOS ARTISTAS AMIGOS DA PRAÇA - DIRETORIA - ESTATUTÁRIO</t>
  </si>
  <si>
    <t>TABELA SALARIAL - ASSOCIAÇÃO DOS AMIGOS ARTISTAS DA PRAÇA - FUNCIONÁRIOS CLT</t>
  </si>
  <si>
    <t>b) Os valores de encargos foram calculados como base no salário bruto do Step 3.</t>
  </si>
  <si>
    <t>a) Valores base 2021</t>
  </si>
  <si>
    <t>c) Os valores de benefícios foram calculados utilizando o custo médio do plano de saúde, odontológico, seguro de vida, vale transposte e refeição.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</si>
</sst>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0_ ;\-#,##0.00\ "/>
    <numFmt numFmtId="171" formatCode="#,##0;[Red]#,##0"/>
    <numFmt numFmtId="172" formatCode="#,##0.0000"/>
    <numFmt numFmtId="173" formatCode="0.0000%"/>
    <numFmt numFmtId="174" formatCode="0.0"/>
    <numFmt numFmtId="175" formatCode="0.0%"/>
    <numFmt numFmtId="176" formatCode="#,##0.00000"/>
    <numFmt numFmtId="177" formatCode="#,##0.000000"/>
    <numFmt numFmtId="178" formatCode="#,##0.000"/>
    <numFmt numFmtId="179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u val="single"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u val="single"/>
      <sz val="2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1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48" fillId="16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2" borderId="11" xfId="0" applyFont="1" applyFill="1" applyBorder="1" applyAlignment="1">
      <alignment/>
    </xf>
    <xf numFmtId="0" fontId="3" fillId="2" borderId="11" xfId="0" applyFont="1" applyFill="1" applyBorder="1" applyAlignment="1">
      <alignment horizontal="left" vertical="center" wrapText="1"/>
    </xf>
    <xf numFmtId="172" fontId="49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50" fillId="7" borderId="12" xfId="0" applyFont="1" applyFill="1" applyBorder="1" applyAlignment="1">
      <alignment vertical="center" wrapText="1"/>
    </xf>
    <xf numFmtId="0" fontId="50" fillId="7" borderId="11" xfId="0" applyFont="1" applyFill="1" applyBorder="1" applyAlignment="1">
      <alignment vertical="center" wrapText="1"/>
    </xf>
    <xf numFmtId="0" fontId="50" fillId="7" borderId="13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/>
    </xf>
    <xf numFmtId="0" fontId="50" fillId="2" borderId="11" xfId="0" applyFont="1" applyFill="1" applyBorder="1" applyAlignment="1">
      <alignment/>
    </xf>
    <xf numFmtId="0" fontId="50" fillId="7" borderId="12" xfId="0" applyFont="1" applyFill="1" applyBorder="1" applyAlignment="1">
      <alignment/>
    </xf>
    <xf numFmtId="0" fontId="50" fillId="7" borderId="11" xfId="0" applyFont="1" applyFill="1" applyBorder="1" applyAlignment="1">
      <alignment/>
    </xf>
    <xf numFmtId="0" fontId="50" fillId="2" borderId="12" xfId="0" applyFont="1" applyFill="1" applyBorder="1" applyAlignment="1">
      <alignment vertical="center" wrapText="1"/>
    </xf>
    <xf numFmtId="0" fontId="50" fillId="2" borderId="11" xfId="0" applyFont="1" applyFill="1" applyBorder="1" applyAlignment="1">
      <alignment vertical="center" wrapText="1"/>
    </xf>
    <xf numFmtId="0" fontId="50" fillId="2" borderId="12" xfId="0" applyFont="1" applyFill="1" applyBorder="1" applyAlignment="1">
      <alignment/>
    </xf>
    <xf numFmtId="0" fontId="50" fillId="7" borderId="12" xfId="0" applyFont="1" applyFill="1" applyBorder="1" applyAlignment="1">
      <alignment/>
    </xf>
    <xf numFmtId="0" fontId="50" fillId="7" borderId="11" xfId="0" applyFont="1" applyFill="1" applyBorder="1" applyAlignment="1">
      <alignment/>
    </xf>
    <xf numFmtId="0" fontId="50" fillId="7" borderId="13" xfId="0" applyFont="1" applyFill="1" applyBorder="1" applyAlignment="1">
      <alignment/>
    </xf>
    <xf numFmtId="0" fontId="50" fillId="7" borderId="10" xfId="0" applyFont="1" applyFill="1" applyBorder="1" applyAlignment="1">
      <alignment horizontal="left" vertical="center"/>
    </xf>
    <xf numFmtId="0" fontId="4" fillId="7" borderId="11" xfId="0" applyFont="1" applyFill="1" applyBorder="1" applyAlignment="1">
      <alignment/>
    </xf>
    <xf numFmtId="3" fontId="0" fillId="0" borderId="10" xfId="0" applyNumberFormat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47" fillId="36" borderId="10" xfId="0" applyFont="1" applyFill="1" applyBorder="1" applyAlignment="1">
      <alignment horizontal="center"/>
    </xf>
    <xf numFmtId="3" fontId="49" fillId="0" borderId="10" xfId="0" applyNumberFormat="1" applyFont="1" applyBorder="1" applyAlignment="1">
      <alignment horizontal="center" vertical="center"/>
    </xf>
    <xf numFmtId="3" fontId="49" fillId="7" borderId="10" xfId="0" applyNumberFormat="1" applyFont="1" applyFill="1" applyBorder="1" applyAlignment="1">
      <alignment horizontal="center" vertical="center"/>
    </xf>
    <xf numFmtId="4" fontId="49" fillId="0" borderId="0" xfId="0" applyNumberFormat="1" applyFont="1" applyAlignment="1">
      <alignment/>
    </xf>
    <xf numFmtId="0" fontId="47" fillId="37" borderId="0" xfId="0" applyFont="1" applyFill="1" applyAlignment="1">
      <alignment horizontal="center"/>
    </xf>
    <xf numFmtId="4" fontId="0" fillId="0" borderId="0" xfId="0" applyNumberFormat="1" applyAlignment="1">
      <alignment/>
    </xf>
    <xf numFmtId="0" fontId="53" fillId="7" borderId="1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49" fillId="0" borderId="10" xfId="0" applyNumberFormat="1" applyFont="1" applyBorder="1" applyAlignment="1">
      <alignment horizontal="center" vertical="center"/>
    </xf>
    <xf numFmtId="3" fontId="49" fillId="7" borderId="10" xfId="0" applyNumberFormat="1" applyFont="1" applyFill="1" applyBorder="1" applyAlignment="1">
      <alignment horizontal="center" vertical="center"/>
    </xf>
    <xf numFmtId="0" fontId="50" fillId="7" borderId="15" xfId="0" applyFont="1" applyFill="1" applyBorder="1" applyAlignment="1">
      <alignment vertical="center" wrapText="1"/>
    </xf>
    <xf numFmtId="0" fontId="50" fillId="7" borderId="0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 horizontal="left" vertical="center" wrapText="1"/>
    </xf>
    <xf numFmtId="0" fontId="53" fillId="7" borderId="12" xfId="0" applyFont="1" applyFill="1" applyBorder="1" applyAlignment="1">
      <alignment horizontal="center" vertical="center"/>
    </xf>
    <xf numFmtId="0" fontId="53" fillId="7" borderId="11" xfId="0" applyFont="1" applyFill="1" applyBorder="1" applyAlignment="1">
      <alignment horizontal="center" vertical="center"/>
    </xf>
    <xf numFmtId="0" fontId="53" fillId="7" borderId="13" xfId="0" applyFont="1" applyFill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3" fontId="49" fillId="7" borderId="10" xfId="0" applyNumberFormat="1" applyFont="1" applyFill="1" applyBorder="1" applyAlignment="1">
      <alignment horizontal="center" vertical="center"/>
    </xf>
    <xf numFmtId="0" fontId="53" fillId="2" borderId="12" xfId="0" applyFont="1" applyFill="1" applyBorder="1" applyAlignment="1">
      <alignment horizontal="center" vertical="center"/>
    </xf>
    <xf numFmtId="0" fontId="53" fillId="2" borderId="11" xfId="0" applyFont="1" applyFill="1" applyBorder="1" applyAlignment="1">
      <alignment horizontal="center" vertical="center"/>
    </xf>
    <xf numFmtId="0" fontId="53" fillId="2" borderId="13" xfId="0" applyFont="1" applyFill="1" applyBorder="1" applyAlignment="1">
      <alignment horizontal="center" vertical="center"/>
    </xf>
    <xf numFmtId="3" fontId="49" fillId="2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53" fillId="7" borderId="12" xfId="0" applyFont="1" applyFill="1" applyBorder="1" applyAlignment="1">
      <alignment horizontal="center" vertical="center" wrapText="1"/>
    </xf>
    <xf numFmtId="0" fontId="53" fillId="7" borderId="11" xfId="0" applyFont="1" applyFill="1" applyBorder="1" applyAlignment="1">
      <alignment horizontal="center" vertical="center" wrapText="1"/>
    </xf>
    <xf numFmtId="0" fontId="53" fillId="7" borderId="13" xfId="0" applyFont="1" applyFill="1" applyBorder="1" applyAlignment="1">
      <alignment horizontal="center" vertical="center" wrapText="1"/>
    </xf>
    <xf numFmtId="3" fontId="49" fillId="0" borderId="12" xfId="0" applyNumberFormat="1" applyFont="1" applyBorder="1" applyAlignment="1">
      <alignment horizontal="center" vertical="center"/>
    </xf>
    <xf numFmtId="3" fontId="49" fillId="0" borderId="11" xfId="0" applyNumberFormat="1" applyFont="1" applyBorder="1" applyAlignment="1">
      <alignment horizontal="center" vertical="center"/>
    </xf>
    <xf numFmtId="3" fontId="49" fillId="7" borderId="12" xfId="0" applyNumberFormat="1" applyFont="1" applyFill="1" applyBorder="1" applyAlignment="1">
      <alignment horizontal="center" vertical="center"/>
    </xf>
    <xf numFmtId="3" fontId="49" fillId="7" borderId="11" xfId="0" applyNumberFormat="1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05"/>
  <sheetViews>
    <sheetView showGridLines="0" zoomScalePageLayoutView="0" workbookViewId="0" topLeftCell="A35">
      <selection activeCell="D10" sqref="D10:H52"/>
    </sheetView>
  </sheetViews>
  <sheetFormatPr defaultColWidth="9.140625" defaultRowHeight="15"/>
  <cols>
    <col min="1" max="1" width="3.7109375" style="7" customWidth="1"/>
    <col min="2" max="2" width="9.140625" style="1" customWidth="1"/>
    <col min="3" max="3" width="38.8515625" style="7" customWidth="1"/>
    <col min="4" max="7" width="9.140625" style="7" customWidth="1"/>
    <col min="8" max="8" width="8.7109375" style="7" customWidth="1"/>
    <col min="9" max="9" width="11.140625" style="11" bestFit="1" customWidth="1"/>
    <col min="10" max="10" width="10.140625" style="7" bestFit="1" customWidth="1"/>
    <col min="11" max="16384" width="9.140625" style="7" customWidth="1"/>
  </cols>
  <sheetData>
    <row r="2" spans="2:11" ht="28.5">
      <c r="B2" s="54" t="s">
        <v>53</v>
      </c>
      <c r="C2" s="54"/>
      <c r="D2" s="54"/>
      <c r="E2" s="54"/>
      <c r="F2" s="54"/>
      <c r="G2" s="54"/>
      <c r="H2" s="54"/>
      <c r="K2" s="34" t="s">
        <v>52</v>
      </c>
    </row>
    <row r="3" ht="15">
      <c r="K3" s="34"/>
    </row>
    <row r="4" spans="2:9" ht="18" customHeight="1">
      <c r="B4" s="55" t="s">
        <v>50</v>
      </c>
      <c r="C4" s="55"/>
      <c r="D4" s="55"/>
      <c r="E4" s="55"/>
      <c r="F4" s="55"/>
      <c r="G4" s="55"/>
      <c r="H4" s="55"/>
      <c r="I4" s="10"/>
    </row>
    <row r="5" spans="2:9" ht="18" customHeight="1">
      <c r="B5" s="5" t="s">
        <v>0</v>
      </c>
      <c r="C5" s="6" t="s">
        <v>1</v>
      </c>
      <c r="D5" s="5" t="s">
        <v>2</v>
      </c>
      <c r="E5" s="6" t="s">
        <v>3</v>
      </c>
      <c r="F5" s="5" t="s">
        <v>4</v>
      </c>
      <c r="G5" s="6" t="s">
        <v>5</v>
      </c>
      <c r="H5" s="5" t="s">
        <v>6</v>
      </c>
      <c r="I5" s="10"/>
    </row>
    <row r="6" spans="2:11" ht="18" customHeight="1">
      <c r="B6" s="36">
        <v>10</v>
      </c>
      <c r="C6" s="25" t="s">
        <v>44</v>
      </c>
      <c r="D6" s="31">
        <v>19104</v>
      </c>
      <c r="E6" s="31">
        <v>21492</v>
      </c>
      <c r="F6" s="32">
        <v>23880</v>
      </c>
      <c r="G6" s="31">
        <f>F6*1.1</f>
        <v>26268.000000000004</v>
      </c>
      <c r="H6" s="31">
        <f>F6*1.2</f>
        <v>28656</v>
      </c>
      <c r="I6" s="33">
        <v>111940.7</v>
      </c>
      <c r="J6" s="35">
        <f>SUM(D6:H6)</f>
        <v>119400</v>
      </c>
      <c r="K6" s="7">
        <f>J6/I6</f>
        <v>1.0666361743315882</v>
      </c>
    </row>
    <row r="7" spans="2:10" ht="15">
      <c r="B7" s="7"/>
      <c r="I7" s="10"/>
      <c r="J7" s="35"/>
    </row>
    <row r="8" spans="2:10" ht="25.5" customHeight="1">
      <c r="B8" s="56" t="s">
        <v>51</v>
      </c>
      <c r="C8" s="56"/>
      <c r="D8" s="56"/>
      <c r="E8" s="56"/>
      <c r="F8" s="56"/>
      <c r="G8" s="56"/>
      <c r="H8" s="56"/>
      <c r="I8" s="10"/>
      <c r="J8" s="35"/>
    </row>
    <row r="9" spans="2:10" ht="25.5" customHeight="1">
      <c r="B9" s="2" t="s">
        <v>0</v>
      </c>
      <c r="C9" s="3" t="s">
        <v>15</v>
      </c>
      <c r="D9" s="2" t="s">
        <v>2</v>
      </c>
      <c r="E9" s="3" t="s">
        <v>3</v>
      </c>
      <c r="F9" s="2" t="s">
        <v>4</v>
      </c>
      <c r="G9" s="4" t="s">
        <v>5</v>
      </c>
      <c r="H9" s="2" t="s">
        <v>6</v>
      </c>
      <c r="I9" s="10"/>
      <c r="J9" s="35"/>
    </row>
    <row r="10" spans="2:10" ht="15" customHeight="1">
      <c r="B10" s="57">
        <v>9</v>
      </c>
      <c r="C10" s="12" t="s">
        <v>11</v>
      </c>
      <c r="D10" s="48">
        <v>14220</v>
      </c>
      <c r="E10" s="48">
        <f>F10*0.9</f>
        <v>15986.7</v>
      </c>
      <c r="F10" s="49">
        <v>17763</v>
      </c>
      <c r="G10" s="48">
        <f>F10*1.1</f>
        <v>19539.300000000003</v>
      </c>
      <c r="H10" s="48">
        <f>F10*1.2</f>
        <v>21315.6</v>
      </c>
      <c r="I10" s="10"/>
      <c r="J10" s="35"/>
    </row>
    <row r="11" spans="2:10" ht="15" customHeight="1">
      <c r="B11" s="58"/>
      <c r="C11" s="13" t="s">
        <v>12</v>
      </c>
      <c r="D11" s="48"/>
      <c r="E11" s="48"/>
      <c r="F11" s="49"/>
      <c r="G11" s="48"/>
      <c r="H11" s="48"/>
      <c r="I11" s="10"/>
      <c r="J11" s="35"/>
    </row>
    <row r="12" spans="2:11" ht="15" customHeight="1">
      <c r="B12" s="58"/>
      <c r="C12" s="13" t="s">
        <v>13</v>
      </c>
      <c r="D12" s="48"/>
      <c r="E12" s="48"/>
      <c r="F12" s="49"/>
      <c r="G12" s="48"/>
      <c r="H12" s="48"/>
      <c r="I12" s="33">
        <v>77366.8</v>
      </c>
      <c r="J12" s="35">
        <f>SUM(D10:H14)</f>
        <v>88824.6</v>
      </c>
      <c r="K12" s="7">
        <f>J12/I12</f>
        <v>1.148097116592647</v>
      </c>
    </row>
    <row r="13" spans="2:10" ht="15" customHeight="1">
      <c r="B13" s="58"/>
      <c r="C13" s="13" t="s">
        <v>14</v>
      </c>
      <c r="D13" s="48"/>
      <c r="E13" s="48"/>
      <c r="F13" s="49"/>
      <c r="G13" s="48"/>
      <c r="H13" s="48"/>
      <c r="I13" s="33"/>
      <c r="J13" s="35"/>
    </row>
    <row r="14" spans="2:10" ht="15" customHeight="1">
      <c r="B14" s="59"/>
      <c r="C14" s="14" t="s">
        <v>45</v>
      </c>
      <c r="D14" s="48"/>
      <c r="E14" s="48"/>
      <c r="F14" s="49"/>
      <c r="G14" s="48"/>
      <c r="H14" s="48"/>
      <c r="I14" s="33"/>
      <c r="J14" s="35"/>
    </row>
    <row r="15" spans="2:10" ht="15" customHeight="1">
      <c r="B15" s="50">
        <v>8</v>
      </c>
      <c r="C15" s="8"/>
      <c r="D15" s="48">
        <v>10725</v>
      </c>
      <c r="E15" s="48">
        <v>12066</v>
      </c>
      <c r="F15" s="53">
        <v>13406</v>
      </c>
      <c r="G15" s="48">
        <f>F15*1.1</f>
        <v>14746.6</v>
      </c>
      <c r="H15" s="48">
        <f>F15*1.2</f>
        <v>16087.199999999999</v>
      </c>
      <c r="I15" s="33"/>
      <c r="J15" s="35"/>
    </row>
    <row r="16" spans="2:11" ht="15" customHeight="1">
      <c r="B16" s="52"/>
      <c r="C16" s="9"/>
      <c r="D16" s="48"/>
      <c r="E16" s="48"/>
      <c r="F16" s="53"/>
      <c r="G16" s="48"/>
      <c r="H16" s="48"/>
      <c r="I16" s="33">
        <v>58388.3</v>
      </c>
      <c r="J16" s="35">
        <f>SUM(D15:H16)</f>
        <v>67030.8</v>
      </c>
      <c r="K16" s="7">
        <f>J16/I16</f>
        <v>1.148017667923197</v>
      </c>
    </row>
    <row r="17" spans="2:10" ht="15" customHeight="1">
      <c r="B17" s="45">
        <v>7</v>
      </c>
      <c r="C17" s="17" t="s">
        <v>7</v>
      </c>
      <c r="D17" s="48">
        <f>F17*0.8</f>
        <v>8096</v>
      </c>
      <c r="E17" s="48">
        <v>9110</v>
      </c>
      <c r="F17" s="49">
        <v>10120</v>
      </c>
      <c r="G17" s="48">
        <v>11130</v>
      </c>
      <c r="H17" s="48">
        <v>12150</v>
      </c>
      <c r="I17" s="33"/>
      <c r="J17" s="35"/>
    </row>
    <row r="18" spans="2:10" ht="15" customHeight="1">
      <c r="B18" s="46"/>
      <c r="C18" s="18" t="s">
        <v>8</v>
      </c>
      <c r="D18" s="48"/>
      <c r="E18" s="48"/>
      <c r="F18" s="49"/>
      <c r="G18" s="48"/>
      <c r="H18" s="48"/>
      <c r="I18" s="33"/>
      <c r="J18" s="35"/>
    </row>
    <row r="19" spans="2:11" ht="15" customHeight="1">
      <c r="B19" s="46"/>
      <c r="C19" s="18" t="s">
        <v>9</v>
      </c>
      <c r="D19" s="48"/>
      <c r="E19" s="48"/>
      <c r="F19" s="49"/>
      <c r="G19" s="48"/>
      <c r="H19" s="48"/>
      <c r="I19" s="33">
        <v>44070</v>
      </c>
      <c r="J19" s="35">
        <f>SUM(D17:H20)</f>
        <v>50606</v>
      </c>
      <c r="K19" s="7">
        <f>J19/I19</f>
        <v>1.148309507601543</v>
      </c>
    </row>
    <row r="20" spans="2:10" ht="15" customHeight="1">
      <c r="B20" s="47"/>
      <c r="C20" s="18" t="s">
        <v>10</v>
      </c>
      <c r="D20" s="48"/>
      <c r="E20" s="48"/>
      <c r="F20" s="49"/>
      <c r="G20" s="48"/>
      <c r="H20" s="48"/>
      <c r="I20" s="33"/>
      <c r="J20" s="35"/>
    </row>
    <row r="21" spans="2:10" ht="15" customHeight="1">
      <c r="B21" s="50">
        <v>6</v>
      </c>
      <c r="C21" s="19" t="s">
        <v>16</v>
      </c>
      <c r="D21" s="48">
        <v>6110</v>
      </c>
      <c r="E21" s="48">
        <v>6873</v>
      </c>
      <c r="F21" s="53">
        <v>7636</v>
      </c>
      <c r="G21" s="48">
        <f>F21*1.1</f>
        <v>8399.6</v>
      </c>
      <c r="H21" s="48">
        <v>9164</v>
      </c>
      <c r="I21" s="33"/>
      <c r="J21" s="35"/>
    </row>
    <row r="22" spans="2:11" ht="15" customHeight="1">
      <c r="B22" s="51"/>
      <c r="C22" s="20" t="s">
        <v>17</v>
      </c>
      <c r="D22" s="48"/>
      <c r="E22" s="48"/>
      <c r="F22" s="53"/>
      <c r="G22" s="48"/>
      <c r="H22" s="48"/>
      <c r="I22" s="33">
        <v>33260.95</v>
      </c>
      <c r="J22" s="35">
        <f>SUM(D21:H23)</f>
        <v>38182.6</v>
      </c>
      <c r="K22" s="7">
        <f>J22/I22</f>
        <v>1.147970818632661</v>
      </c>
    </row>
    <row r="23" spans="2:10" ht="15" customHeight="1">
      <c r="B23" s="52"/>
      <c r="C23" s="20" t="s">
        <v>18</v>
      </c>
      <c r="D23" s="48"/>
      <c r="E23" s="48"/>
      <c r="F23" s="53"/>
      <c r="G23" s="48"/>
      <c r="H23" s="48"/>
      <c r="I23" s="33"/>
      <c r="J23" s="35"/>
    </row>
    <row r="24" spans="2:10" ht="15" customHeight="1">
      <c r="B24" s="45">
        <v>5</v>
      </c>
      <c r="C24" s="17" t="s">
        <v>19</v>
      </c>
      <c r="D24" s="48">
        <v>4620</v>
      </c>
      <c r="E24" s="48">
        <v>5190</v>
      </c>
      <c r="F24" s="49">
        <v>5770</v>
      </c>
      <c r="G24" s="48">
        <v>6340</v>
      </c>
      <c r="H24" s="48">
        <v>6919</v>
      </c>
      <c r="I24" s="33"/>
      <c r="J24" s="35"/>
    </row>
    <row r="25" spans="2:10" ht="15" customHeight="1">
      <c r="B25" s="46"/>
      <c r="C25" s="18" t="s">
        <v>20</v>
      </c>
      <c r="D25" s="48"/>
      <c r="E25" s="48"/>
      <c r="F25" s="49"/>
      <c r="G25" s="48"/>
      <c r="H25" s="48"/>
      <c r="I25" s="33"/>
      <c r="J25" s="35"/>
    </row>
    <row r="26" spans="2:10" ht="15" customHeight="1">
      <c r="B26" s="46"/>
      <c r="C26" s="18" t="s">
        <v>21</v>
      </c>
      <c r="D26" s="48"/>
      <c r="E26" s="48"/>
      <c r="F26" s="49"/>
      <c r="G26" s="48"/>
      <c r="H26" s="48"/>
      <c r="I26" s="33"/>
      <c r="J26" s="35"/>
    </row>
    <row r="27" spans="2:11" ht="15" customHeight="1">
      <c r="B27" s="46"/>
      <c r="C27" s="18" t="s">
        <v>22</v>
      </c>
      <c r="D27" s="48"/>
      <c r="E27" s="48"/>
      <c r="F27" s="49"/>
      <c r="G27" s="48"/>
      <c r="H27" s="48"/>
      <c r="I27" s="33">
        <v>25101.75</v>
      </c>
      <c r="J27" s="35">
        <f>SUM(D24:H29)</f>
        <v>28839</v>
      </c>
      <c r="K27" s="7">
        <f>J27/I27</f>
        <v>1.1488840419492665</v>
      </c>
    </row>
    <row r="28" spans="2:10" ht="15" customHeight="1">
      <c r="B28" s="46"/>
      <c r="C28" s="18" t="s">
        <v>23</v>
      </c>
      <c r="D28" s="48"/>
      <c r="E28" s="48"/>
      <c r="F28" s="49"/>
      <c r="G28" s="48"/>
      <c r="H28" s="48"/>
      <c r="I28" s="33"/>
      <c r="J28" s="35"/>
    </row>
    <row r="29" spans="2:10" ht="15" customHeight="1">
      <c r="B29" s="47"/>
      <c r="C29" s="18" t="s">
        <v>24</v>
      </c>
      <c r="D29" s="48"/>
      <c r="E29" s="48"/>
      <c r="F29" s="49"/>
      <c r="G29" s="48"/>
      <c r="H29" s="48"/>
      <c r="I29" s="33"/>
      <c r="J29" s="35"/>
    </row>
    <row r="30" spans="2:10" ht="15" customHeight="1">
      <c r="B30" s="50">
        <v>4</v>
      </c>
      <c r="C30" s="21" t="s">
        <v>25</v>
      </c>
      <c r="D30" s="48">
        <f>F30*0.8</f>
        <v>3480</v>
      </c>
      <c r="E30" s="48">
        <v>3920</v>
      </c>
      <c r="F30" s="53">
        <v>4350</v>
      </c>
      <c r="G30" s="48">
        <v>4790</v>
      </c>
      <c r="H30" s="48">
        <f>F30*1.2</f>
        <v>5220</v>
      </c>
      <c r="I30" s="33"/>
      <c r="J30" s="35"/>
    </row>
    <row r="31" spans="2:10" ht="15" customHeight="1">
      <c r="B31" s="51"/>
      <c r="C31" s="16" t="s">
        <v>26</v>
      </c>
      <c r="D31" s="48"/>
      <c r="E31" s="48"/>
      <c r="F31" s="53"/>
      <c r="G31" s="48"/>
      <c r="H31" s="48"/>
      <c r="I31" s="33"/>
      <c r="J31" s="35"/>
    </row>
    <row r="32" spans="2:11" ht="15" customHeight="1">
      <c r="B32" s="51"/>
      <c r="C32" s="16" t="s">
        <v>27</v>
      </c>
      <c r="D32" s="48"/>
      <c r="E32" s="48"/>
      <c r="F32" s="53"/>
      <c r="G32" s="48"/>
      <c r="H32" s="48"/>
      <c r="I32" s="33">
        <v>18942.7</v>
      </c>
      <c r="J32" s="35">
        <f>SUM(D30:H35)</f>
        <v>21760</v>
      </c>
      <c r="K32" s="7">
        <f>J32/I32</f>
        <v>1.1487274781314174</v>
      </c>
    </row>
    <row r="33" spans="2:10" ht="15" customHeight="1">
      <c r="B33" s="51"/>
      <c r="C33" s="16" t="s">
        <v>28</v>
      </c>
      <c r="D33" s="48"/>
      <c r="E33" s="48"/>
      <c r="F33" s="53"/>
      <c r="G33" s="48"/>
      <c r="H33" s="48"/>
      <c r="I33" s="33"/>
      <c r="J33" s="35"/>
    </row>
    <row r="34" spans="2:10" ht="15" customHeight="1">
      <c r="B34" s="51"/>
      <c r="C34" s="16" t="s">
        <v>29</v>
      </c>
      <c r="D34" s="48"/>
      <c r="E34" s="48"/>
      <c r="F34" s="53"/>
      <c r="G34" s="48"/>
      <c r="H34" s="48"/>
      <c r="I34" s="33"/>
      <c r="J34" s="35"/>
    </row>
    <row r="35" spans="2:10" ht="15" customHeight="1">
      <c r="B35" s="52"/>
      <c r="C35" s="16" t="s">
        <v>30</v>
      </c>
      <c r="D35" s="48"/>
      <c r="E35" s="48"/>
      <c r="F35" s="53"/>
      <c r="G35" s="48"/>
      <c r="H35" s="48"/>
      <c r="I35" s="33"/>
      <c r="J35" s="35"/>
    </row>
    <row r="36" spans="2:10" ht="15" customHeight="1">
      <c r="B36" s="45">
        <v>3</v>
      </c>
      <c r="C36" s="17" t="s">
        <v>32</v>
      </c>
      <c r="D36" s="48">
        <v>2630</v>
      </c>
      <c r="E36" s="48">
        <v>2960</v>
      </c>
      <c r="F36" s="49">
        <v>3290</v>
      </c>
      <c r="G36" s="48">
        <v>3620</v>
      </c>
      <c r="H36" s="48">
        <v>3940</v>
      </c>
      <c r="I36" s="33"/>
      <c r="J36" s="35"/>
    </row>
    <row r="37" spans="2:10" ht="15" customHeight="1">
      <c r="B37" s="46"/>
      <c r="C37" s="18" t="s">
        <v>33</v>
      </c>
      <c r="D37" s="48"/>
      <c r="E37" s="48"/>
      <c r="F37" s="49"/>
      <c r="G37" s="48"/>
      <c r="H37" s="48"/>
      <c r="I37" s="33"/>
      <c r="J37" s="35"/>
    </row>
    <row r="38" spans="2:11" ht="15" customHeight="1">
      <c r="B38" s="46"/>
      <c r="C38" s="18" t="s">
        <v>34</v>
      </c>
      <c r="D38" s="48"/>
      <c r="E38" s="48"/>
      <c r="F38" s="49"/>
      <c r="G38" s="48"/>
      <c r="H38" s="48"/>
      <c r="I38" s="33">
        <v>14297.85</v>
      </c>
      <c r="J38" s="35">
        <f>SUM(D36:H41)</f>
        <v>16440</v>
      </c>
      <c r="K38" s="7">
        <f>J38/I38</f>
        <v>1.1498232251702178</v>
      </c>
    </row>
    <row r="39" spans="2:10" ht="15" customHeight="1">
      <c r="B39" s="46"/>
      <c r="C39" s="26" t="s">
        <v>46</v>
      </c>
      <c r="D39" s="48"/>
      <c r="E39" s="48"/>
      <c r="F39" s="49"/>
      <c r="G39" s="48"/>
      <c r="H39" s="48"/>
      <c r="I39" s="33"/>
      <c r="J39" s="35"/>
    </row>
    <row r="40" spans="2:10" ht="15" customHeight="1">
      <c r="B40" s="46"/>
      <c r="C40" s="26" t="s">
        <v>35</v>
      </c>
      <c r="D40" s="48"/>
      <c r="E40" s="48"/>
      <c r="F40" s="49"/>
      <c r="G40" s="48"/>
      <c r="H40" s="48"/>
      <c r="I40" s="33"/>
      <c r="J40" s="35"/>
    </row>
    <row r="41" spans="2:10" ht="15" customHeight="1">
      <c r="B41" s="47"/>
      <c r="C41" s="26" t="s">
        <v>35</v>
      </c>
      <c r="D41" s="48"/>
      <c r="E41" s="48"/>
      <c r="F41" s="49"/>
      <c r="G41" s="48"/>
      <c r="H41" s="48"/>
      <c r="I41" s="33"/>
      <c r="J41" s="35"/>
    </row>
    <row r="42" spans="2:10" ht="15" customHeight="1">
      <c r="B42" s="50">
        <v>2</v>
      </c>
      <c r="C42" s="21"/>
      <c r="D42" s="48">
        <f>F42*0.8</f>
        <v>1984</v>
      </c>
      <c r="E42" s="48">
        <f>F42*0.9</f>
        <v>2232</v>
      </c>
      <c r="F42" s="53">
        <v>2480</v>
      </c>
      <c r="G42" s="48">
        <f>F42*1.1</f>
        <v>2728</v>
      </c>
      <c r="H42" s="48">
        <f>F42*1.2</f>
        <v>2976</v>
      </c>
      <c r="I42" s="33"/>
      <c r="J42" s="35"/>
    </row>
    <row r="43" spans="2:11" ht="15" customHeight="1">
      <c r="B43" s="51"/>
      <c r="C43" s="15" t="s">
        <v>31</v>
      </c>
      <c r="D43" s="48"/>
      <c r="E43" s="48"/>
      <c r="F43" s="53"/>
      <c r="G43" s="48"/>
      <c r="H43" s="48"/>
      <c r="I43" s="33">
        <v>10793.75</v>
      </c>
      <c r="J43" s="35">
        <f>SUM(D42:H44)</f>
        <v>12400</v>
      </c>
      <c r="K43" s="7">
        <f>J43/I43</f>
        <v>1.1488129704690215</v>
      </c>
    </row>
    <row r="44" spans="2:10" ht="15" customHeight="1">
      <c r="B44" s="52"/>
      <c r="C44" s="16"/>
      <c r="D44" s="48"/>
      <c r="E44" s="48"/>
      <c r="F44" s="53"/>
      <c r="G44" s="48"/>
      <c r="H44" s="48"/>
      <c r="I44" s="33"/>
      <c r="J44" s="35"/>
    </row>
    <row r="45" spans="2:10" ht="15" customHeight="1">
      <c r="B45" s="45">
        <v>1</v>
      </c>
      <c r="C45" s="22" t="s">
        <v>36</v>
      </c>
      <c r="D45" s="48">
        <f>F45*0.8</f>
        <v>1496</v>
      </c>
      <c r="E45" s="48">
        <f>F45*0.9</f>
        <v>1683</v>
      </c>
      <c r="F45" s="49">
        <v>1870</v>
      </c>
      <c r="G45" s="48">
        <v>2060</v>
      </c>
      <c r="H45" s="48">
        <f>F45*1.2</f>
        <v>2244</v>
      </c>
      <c r="I45" s="33"/>
      <c r="J45" s="35"/>
    </row>
    <row r="46" spans="2:10" ht="15" customHeight="1">
      <c r="B46" s="46"/>
      <c r="C46" s="23" t="s">
        <v>37</v>
      </c>
      <c r="D46" s="48"/>
      <c r="E46" s="48"/>
      <c r="F46" s="49"/>
      <c r="G46" s="48"/>
      <c r="H46" s="48"/>
      <c r="I46" s="33"/>
      <c r="J46" s="35"/>
    </row>
    <row r="47" spans="2:10" ht="15" customHeight="1">
      <c r="B47" s="46"/>
      <c r="C47" s="23" t="s">
        <v>38</v>
      </c>
      <c r="D47" s="48"/>
      <c r="E47" s="48"/>
      <c r="F47" s="49"/>
      <c r="G47" s="48"/>
      <c r="H47" s="48"/>
      <c r="I47" s="33"/>
      <c r="J47" s="35"/>
    </row>
    <row r="48" spans="2:10" ht="15" customHeight="1">
      <c r="B48" s="46"/>
      <c r="C48" s="23" t="s">
        <v>39</v>
      </c>
      <c r="D48" s="48"/>
      <c r="E48" s="48"/>
      <c r="F48" s="49"/>
      <c r="G48" s="48"/>
      <c r="H48" s="48"/>
      <c r="I48" s="33"/>
      <c r="J48" s="35"/>
    </row>
    <row r="49" spans="2:11" ht="15" customHeight="1">
      <c r="B49" s="46"/>
      <c r="C49" s="23" t="s">
        <v>40</v>
      </c>
      <c r="D49" s="48"/>
      <c r="E49" s="48"/>
      <c r="F49" s="49"/>
      <c r="G49" s="48"/>
      <c r="H49" s="48"/>
      <c r="I49" s="33">
        <v>8143.900000000001</v>
      </c>
      <c r="J49" s="35">
        <f>SUM(D45:H52)</f>
        <v>9353</v>
      </c>
      <c r="K49" s="7">
        <f>J49/I49</f>
        <v>1.1484669507238545</v>
      </c>
    </row>
    <row r="50" spans="2:9" ht="15" customHeight="1">
      <c r="B50" s="46"/>
      <c r="C50" s="23" t="s">
        <v>41</v>
      </c>
      <c r="D50" s="48"/>
      <c r="E50" s="48"/>
      <c r="F50" s="49"/>
      <c r="G50" s="48"/>
      <c r="H50" s="48"/>
      <c r="I50" s="33"/>
    </row>
    <row r="51" spans="2:9" ht="15" customHeight="1">
      <c r="B51" s="46"/>
      <c r="C51" s="23" t="s">
        <v>42</v>
      </c>
      <c r="D51" s="48"/>
      <c r="E51" s="48"/>
      <c r="F51" s="49"/>
      <c r="G51" s="48"/>
      <c r="H51" s="48"/>
      <c r="I51" s="33"/>
    </row>
    <row r="52" spans="2:9" ht="15" customHeight="1">
      <c r="B52" s="47"/>
      <c r="C52" s="24" t="s">
        <v>43</v>
      </c>
      <c r="D52" s="48"/>
      <c r="E52" s="48"/>
      <c r="F52" s="49"/>
      <c r="G52" s="48"/>
      <c r="H52" s="48"/>
      <c r="I52" s="33"/>
    </row>
    <row r="53" ht="15">
      <c r="I53" s="10"/>
    </row>
    <row r="54" spans="4:9" ht="15">
      <c r="D54" s="37">
        <f>SUM(D10:D53)</f>
        <v>53361</v>
      </c>
      <c r="E54" s="37">
        <f>SUM(E10:E53)</f>
        <v>60020.7</v>
      </c>
      <c r="F54" s="37">
        <f>SUM(F10:F53)</f>
        <v>66685</v>
      </c>
      <c r="G54" s="37">
        <f>SUM(G10:G53)</f>
        <v>73353.5</v>
      </c>
      <c r="H54" s="37">
        <f>SUM(H10:H53)</f>
        <v>80015.79999999999</v>
      </c>
      <c r="I54" s="10"/>
    </row>
    <row r="55" spans="4:9" ht="15.75" thickBot="1">
      <c r="D55" s="38">
        <f>D6</f>
        <v>19104</v>
      </c>
      <c r="E55" s="38">
        <f>E6</f>
        <v>21492</v>
      </c>
      <c r="F55" s="38">
        <f>F6</f>
        <v>23880</v>
      </c>
      <c r="G55" s="38">
        <f>G6</f>
        <v>26268.000000000004</v>
      </c>
      <c r="H55" s="38">
        <f>H6</f>
        <v>28656</v>
      </c>
      <c r="I55" s="10"/>
    </row>
    <row r="56" spans="4:9" ht="15.75" thickTop="1">
      <c r="D56" s="37">
        <f>SUM(D54:D55)</f>
        <v>72465</v>
      </c>
      <c r="E56" s="37">
        <f>SUM(E54:E55)</f>
        <v>81512.7</v>
      </c>
      <c r="F56" s="37">
        <f>SUM(F54:F55)</f>
        <v>90565</v>
      </c>
      <c r="G56" s="37">
        <f>SUM(G54:G55)</f>
        <v>99621.5</v>
      </c>
      <c r="H56" s="37">
        <f>SUM(H54:H55)</f>
        <v>108671.79999999999</v>
      </c>
      <c r="I56" s="10"/>
    </row>
    <row r="57" ht="15">
      <c r="I57" s="10"/>
    </row>
    <row r="58" ht="15">
      <c r="I58" s="10"/>
    </row>
    <row r="59" ht="15">
      <c r="I59" s="10"/>
    </row>
    <row r="60" ht="15">
      <c r="I60" s="10"/>
    </row>
    <row r="61" ht="15">
      <c r="I61" s="10"/>
    </row>
    <row r="62" ht="15">
      <c r="I62" s="10"/>
    </row>
    <row r="63" ht="15">
      <c r="I63" s="10"/>
    </row>
    <row r="64" ht="15">
      <c r="I64" s="10"/>
    </row>
    <row r="65" ht="15">
      <c r="I65" s="10"/>
    </row>
    <row r="66" ht="15">
      <c r="I66" s="10"/>
    </row>
    <row r="67" ht="15">
      <c r="I67" s="10"/>
    </row>
    <row r="68" ht="15">
      <c r="I68" s="10"/>
    </row>
    <row r="69" ht="15">
      <c r="I69" s="10"/>
    </row>
    <row r="70" ht="15">
      <c r="I70" s="10"/>
    </row>
    <row r="71" ht="15">
      <c r="I71" s="10"/>
    </row>
    <row r="72" ht="15">
      <c r="I72" s="10"/>
    </row>
    <row r="73" ht="15">
      <c r="I73" s="10"/>
    </row>
    <row r="74" ht="15">
      <c r="I74" s="10"/>
    </row>
    <row r="75" ht="15">
      <c r="I75" s="10"/>
    </row>
    <row r="76" ht="15">
      <c r="I76" s="10"/>
    </row>
    <row r="77" ht="15">
      <c r="I77" s="10"/>
    </row>
    <row r="78" ht="15">
      <c r="I78" s="10"/>
    </row>
    <row r="79" ht="15">
      <c r="I79" s="10"/>
    </row>
    <row r="80" ht="15">
      <c r="I80" s="10"/>
    </row>
    <row r="81" ht="15">
      <c r="I81" s="10"/>
    </row>
    <row r="82" ht="15">
      <c r="I82" s="10"/>
    </row>
    <row r="83" ht="15">
      <c r="I83" s="10"/>
    </row>
    <row r="84" ht="15">
      <c r="I84" s="10"/>
    </row>
    <row r="85" ht="15">
      <c r="I85" s="10"/>
    </row>
    <row r="86" ht="15">
      <c r="I86" s="10"/>
    </row>
    <row r="87" ht="15">
      <c r="I87" s="10"/>
    </row>
    <row r="88" ht="15">
      <c r="I88" s="10"/>
    </row>
    <row r="89" ht="15">
      <c r="I89" s="10"/>
    </row>
    <row r="90" ht="15">
      <c r="I90" s="10"/>
    </row>
    <row r="91" ht="15">
      <c r="I91" s="10"/>
    </row>
    <row r="92" ht="15">
      <c r="I92" s="10"/>
    </row>
    <row r="93" ht="15">
      <c r="I93" s="10"/>
    </row>
    <row r="94" ht="15">
      <c r="I94" s="10"/>
    </row>
    <row r="95" ht="15">
      <c r="I95" s="10"/>
    </row>
    <row r="96" ht="15">
      <c r="I96" s="10"/>
    </row>
    <row r="97" ht="15">
      <c r="I97" s="10"/>
    </row>
    <row r="98" ht="15">
      <c r="I98" s="10"/>
    </row>
    <row r="99" ht="15">
      <c r="I99" s="10"/>
    </row>
    <row r="100" ht="15">
      <c r="I100" s="10"/>
    </row>
    <row r="101" ht="15">
      <c r="I101" s="10"/>
    </row>
    <row r="102" ht="15">
      <c r="I102" s="10"/>
    </row>
    <row r="103" ht="15">
      <c r="I103" s="10"/>
    </row>
    <row r="104" ht="15">
      <c r="I104" s="10"/>
    </row>
    <row r="105" ht="15">
      <c r="I105" s="10"/>
    </row>
    <row r="106" ht="15">
      <c r="I106" s="10"/>
    </row>
    <row r="107" ht="15">
      <c r="I107" s="10"/>
    </row>
    <row r="108" ht="15">
      <c r="I108" s="10"/>
    </row>
    <row r="109" ht="15">
      <c r="I109" s="10"/>
    </row>
    <row r="110" ht="15">
      <c r="I110" s="10"/>
    </row>
    <row r="111" ht="15">
      <c r="I111" s="10"/>
    </row>
    <row r="112" ht="15">
      <c r="I112" s="10"/>
    </row>
    <row r="113" ht="15">
      <c r="I113" s="10"/>
    </row>
    <row r="114" ht="15">
      <c r="I114" s="10"/>
    </row>
    <row r="115" ht="15">
      <c r="I115" s="10"/>
    </row>
    <row r="116" ht="15">
      <c r="I116" s="10"/>
    </row>
    <row r="117" ht="15">
      <c r="I117" s="10"/>
    </row>
    <row r="118" ht="15">
      <c r="I118" s="10"/>
    </row>
    <row r="119" ht="15">
      <c r="I119" s="10"/>
    </row>
    <row r="120" ht="15">
      <c r="I120" s="10"/>
    </row>
    <row r="121" ht="15">
      <c r="I121" s="10"/>
    </row>
    <row r="122" ht="15">
      <c r="I122" s="10"/>
    </row>
    <row r="123" ht="15">
      <c r="I123" s="10"/>
    </row>
    <row r="124" ht="15">
      <c r="I124" s="10"/>
    </row>
    <row r="125" ht="15">
      <c r="I125" s="10"/>
    </row>
    <row r="126" ht="15">
      <c r="I126" s="10"/>
    </row>
    <row r="127" ht="15">
      <c r="I127" s="10"/>
    </row>
    <row r="128" ht="15">
      <c r="I128" s="10"/>
    </row>
    <row r="129" ht="15">
      <c r="I129" s="10"/>
    </row>
    <row r="130" ht="15">
      <c r="I130" s="10"/>
    </row>
    <row r="131" ht="15">
      <c r="I131" s="10"/>
    </row>
    <row r="132" ht="15">
      <c r="I132" s="10"/>
    </row>
    <row r="133" ht="15">
      <c r="I133" s="10"/>
    </row>
    <row r="134" ht="15">
      <c r="I134" s="10"/>
    </row>
    <row r="135" ht="15">
      <c r="I135" s="10"/>
    </row>
    <row r="136" ht="15">
      <c r="I136" s="10"/>
    </row>
    <row r="137" ht="15">
      <c r="I137" s="10"/>
    </row>
    <row r="138" ht="15">
      <c r="I138" s="10"/>
    </row>
    <row r="139" ht="15">
      <c r="I139" s="10"/>
    </row>
    <row r="140" ht="15">
      <c r="I140" s="10"/>
    </row>
    <row r="141" ht="15">
      <c r="I141" s="10"/>
    </row>
    <row r="142" ht="15">
      <c r="I142" s="10"/>
    </row>
    <row r="143" ht="15">
      <c r="I143" s="10"/>
    </row>
    <row r="144" ht="15">
      <c r="I144" s="10"/>
    </row>
    <row r="145" ht="15">
      <c r="I145" s="10"/>
    </row>
    <row r="146" ht="15">
      <c r="I146" s="10"/>
    </row>
    <row r="147" ht="15">
      <c r="I147" s="10"/>
    </row>
    <row r="148" ht="15">
      <c r="I148" s="10"/>
    </row>
    <row r="149" ht="15">
      <c r="I149" s="10"/>
    </row>
    <row r="150" ht="15">
      <c r="I150" s="10"/>
    </row>
    <row r="151" ht="15">
      <c r="I151" s="10"/>
    </row>
    <row r="152" ht="15">
      <c r="I152" s="10"/>
    </row>
    <row r="153" ht="15">
      <c r="I153" s="10"/>
    </row>
    <row r="154" ht="15">
      <c r="I154" s="10"/>
    </row>
    <row r="155" ht="15">
      <c r="I155" s="10"/>
    </row>
    <row r="156" ht="15">
      <c r="I156" s="10"/>
    </row>
    <row r="157" ht="15">
      <c r="I157" s="10"/>
    </row>
    <row r="158" ht="15">
      <c r="I158" s="10"/>
    </row>
    <row r="159" ht="15">
      <c r="I159" s="10"/>
    </row>
    <row r="160" ht="15">
      <c r="I160" s="10"/>
    </row>
    <row r="161" ht="15">
      <c r="I161" s="10"/>
    </row>
    <row r="162" ht="15">
      <c r="I162" s="10"/>
    </row>
    <row r="163" ht="15">
      <c r="I163" s="10"/>
    </row>
    <row r="164" ht="15">
      <c r="I164" s="10"/>
    </row>
    <row r="165" ht="15">
      <c r="I165" s="10"/>
    </row>
    <row r="166" ht="15">
      <c r="I166" s="10"/>
    </row>
    <row r="167" ht="15">
      <c r="I167" s="10"/>
    </row>
    <row r="168" ht="15">
      <c r="I168" s="10"/>
    </row>
    <row r="169" ht="15">
      <c r="I169" s="10"/>
    </row>
    <row r="170" ht="15">
      <c r="I170" s="10"/>
    </row>
    <row r="171" ht="15">
      <c r="I171" s="10"/>
    </row>
    <row r="172" ht="15">
      <c r="I172" s="10"/>
    </row>
    <row r="173" ht="15">
      <c r="I173" s="10"/>
    </row>
    <row r="174" ht="15">
      <c r="I174" s="10"/>
    </row>
    <row r="175" ht="15">
      <c r="I175" s="10"/>
    </row>
    <row r="176" ht="15">
      <c r="I176" s="10"/>
    </row>
    <row r="177" ht="15">
      <c r="I177" s="10"/>
    </row>
    <row r="178" ht="15">
      <c r="I178" s="10"/>
    </row>
    <row r="179" ht="15">
      <c r="I179" s="10"/>
    </row>
    <row r="180" ht="15">
      <c r="I180" s="10"/>
    </row>
    <row r="181" ht="15">
      <c r="I181" s="10"/>
    </row>
    <row r="182" ht="15">
      <c r="I182" s="10"/>
    </row>
    <row r="183" ht="15">
      <c r="I183" s="10"/>
    </row>
    <row r="184" ht="15">
      <c r="I184" s="10"/>
    </row>
    <row r="185" ht="15">
      <c r="I185" s="10"/>
    </row>
    <row r="186" ht="15">
      <c r="I186" s="10"/>
    </row>
    <row r="187" ht="15">
      <c r="I187" s="10"/>
    </row>
    <row r="188" ht="15">
      <c r="I188" s="10"/>
    </row>
    <row r="189" ht="15">
      <c r="I189" s="10"/>
    </row>
    <row r="190" ht="15">
      <c r="I190" s="10"/>
    </row>
    <row r="191" ht="15">
      <c r="I191" s="10"/>
    </row>
    <row r="192" ht="15">
      <c r="I192" s="10"/>
    </row>
    <row r="193" ht="15">
      <c r="I193" s="10"/>
    </row>
    <row r="194" ht="15">
      <c r="I194" s="10"/>
    </row>
    <row r="195" ht="15">
      <c r="I195" s="10"/>
    </row>
    <row r="196" ht="15">
      <c r="I196" s="10"/>
    </row>
    <row r="197" ht="15">
      <c r="I197" s="10"/>
    </row>
    <row r="198" ht="15">
      <c r="I198" s="10"/>
    </row>
    <row r="199" ht="15">
      <c r="I199" s="10"/>
    </row>
    <row r="200" ht="15">
      <c r="I200" s="10"/>
    </row>
    <row r="201" ht="15">
      <c r="I201" s="10"/>
    </row>
    <row r="202" ht="15">
      <c r="I202" s="10"/>
    </row>
    <row r="203" ht="15">
      <c r="I203" s="10"/>
    </row>
    <row r="204" ht="15">
      <c r="I204" s="10"/>
    </row>
    <row r="205" ht="15">
      <c r="I205" s="10"/>
    </row>
  </sheetData>
  <sheetProtection/>
  <mergeCells count="57">
    <mergeCell ref="B2:H2"/>
    <mergeCell ref="B4:H4"/>
    <mergeCell ref="B8:H8"/>
    <mergeCell ref="B10:B14"/>
    <mergeCell ref="D10:D14"/>
    <mergeCell ref="E10:E14"/>
    <mergeCell ref="F10:F14"/>
    <mergeCell ref="G10:G14"/>
    <mergeCell ref="H10:H14"/>
    <mergeCell ref="B15:B16"/>
    <mergeCell ref="D15:D16"/>
    <mergeCell ref="E15:E16"/>
    <mergeCell ref="F15:F16"/>
    <mergeCell ref="G15:G16"/>
    <mergeCell ref="H15:H16"/>
    <mergeCell ref="B17:B20"/>
    <mergeCell ref="D17:D20"/>
    <mergeCell ref="E17:E20"/>
    <mergeCell ref="F17:F20"/>
    <mergeCell ref="G17:G20"/>
    <mergeCell ref="H17:H20"/>
    <mergeCell ref="B21:B23"/>
    <mergeCell ref="D21:D23"/>
    <mergeCell ref="E21:E23"/>
    <mergeCell ref="F21:F23"/>
    <mergeCell ref="G21:G23"/>
    <mergeCell ref="H21:H23"/>
    <mergeCell ref="B24:B29"/>
    <mergeCell ref="D24:D29"/>
    <mergeCell ref="E24:E29"/>
    <mergeCell ref="F24:F29"/>
    <mergeCell ref="G24:G29"/>
    <mergeCell ref="H24:H29"/>
    <mergeCell ref="B30:B35"/>
    <mergeCell ref="D30:D35"/>
    <mergeCell ref="E30:E35"/>
    <mergeCell ref="F30:F35"/>
    <mergeCell ref="G30:G35"/>
    <mergeCell ref="H30:H35"/>
    <mergeCell ref="B36:B41"/>
    <mergeCell ref="D36:D41"/>
    <mergeCell ref="E36:E41"/>
    <mergeCell ref="F36:F41"/>
    <mergeCell ref="G36:G41"/>
    <mergeCell ref="H36:H41"/>
    <mergeCell ref="B42:B44"/>
    <mergeCell ref="D42:D44"/>
    <mergeCell ref="E42:E44"/>
    <mergeCell ref="F42:F44"/>
    <mergeCell ref="G42:G44"/>
    <mergeCell ref="H42:H44"/>
    <mergeCell ref="B45:B52"/>
    <mergeCell ref="D45:D52"/>
    <mergeCell ref="E45:E52"/>
    <mergeCell ref="F45:F52"/>
    <mergeCell ref="G45:G52"/>
    <mergeCell ref="H45:H52"/>
  </mergeCells>
  <printOptions/>
  <pageMargins left="0.511811024" right="0.511811024" top="0.787401575" bottom="0.787401575" header="0.31496062" footer="0.31496062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08"/>
  <sheetViews>
    <sheetView showGridLines="0" tabSelected="1" zoomScalePageLayoutView="0" workbookViewId="0" topLeftCell="A1">
      <selection activeCell="C59" sqref="C59"/>
    </sheetView>
  </sheetViews>
  <sheetFormatPr defaultColWidth="9.140625" defaultRowHeight="15"/>
  <cols>
    <col min="1" max="1" width="3.7109375" style="7" customWidth="1"/>
    <col min="2" max="2" width="9.140625" style="1" customWidth="1"/>
    <col min="3" max="3" width="40.421875" style="7" customWidth="1"/>
    <col min="4" max="7" width="9.140625" style="7" customWidth="1"/>
    <col min="8" max="8" width="8.7109375" style="7" customWidth="1"/>
    <col min="9" max="9" width="3.00390625" style="11" customWidth="1"/>
    <col min="10" max="11" width="11.28125" style="7" bestFit="1" customWidth="1"/>
    <col min="12" max="16384" width="9.140625" style="7" customWidth="1"/>
  </cols>
  <sheetData>
    <row r="2" spans="2:8" ht="28.5">
      <c r="B2" s="54" t="s">
        <v>53</v>
      </c>
      <c r="C2" s="54"/>
      <c r="D2" s="54"/>
      <c r="E2" s="54"/>
      <c r="F2" s="54"/>
      <c r="G2" s="54"/>
      <c r="H2" s="54"/>
    </row>
    <row r="4" spans="2:9" ht="18" customHeight="1">
      <c r="B4" s="55" t="s">
        <v>61</v>
      </c>
      <c r="C4" s="55"/>
      <c r="D4" s="55"/>
      <c r="E4" s="55"/>
      <c r="F4" s="55"/>
      <c r="G4" s="55"/>
      <c r="H4" s="55"/>
      <c r="I4" s="10"/>
    </row>
    <row r="5" spans="2:11" ht="18" customHeight="1">
      <c r="B5" s="5" t="s">
        <v>0</v>
      </c>
      <c r="C5" s="6" t="s">
        <v>1</v>
      </c>
      <c r="D5" s="5" t="s">
        <v>2</v>
      </c>
      <c r="E5" s="6" t="s">
        <v>3</v>
      </c>
      <c r="F5" s="5" t="s">
        <v>4</v>
      </c>
      <c r="G5" s="6" t="s">
        <v>5</v>
      </c>
      <c r="H5" s="5" t="s">
        <v>6</v>
      </c>
      <c r="I5" s="10"/>
      <c r="J5" s="30" t="s">
        <v>47</v>
      </c>
      <c r="K5" s="30" t="s">
        <v>48</v>
      </c>
    </row>
    <row r="6" spans="2:11" ht="18" customHeight="1">
      <c r="B6" s="36">
        <v>10</v>
      </c>
      <c r="C6" s="25" t="s">
        <v>44</v>
      </c>
      <c r="D6" s="39">
        <v>19104</v>
      </c>
      <c r="E6" s="39">
        <v>21492</v>
      </c>
      <c r="F6" s="40">
        <v>23880</v>
      </c>
      <c r="G6" s="39">
        <f>F6*1.1</f>
        <v>26268.000000000004</v>
      </c>
      <c r="H6" s="39">
        <f>F6*1.2</f>
        <v>28656</v>
      </c>
      <c r="I6" s="10"/>
      <c r="J6" s="27">
        <f>F6*54.34%</f>
        <v>12976.392</v>
      </c>
      <c r="K6" s="27">
        <f>F6*20%</f>
        <v>4776</v>
      </c>
    </row>
    <row r="7" spans="2:9" ht="15">
      <c r="B7" s="7"/>
      <c r="I7" s="10"/>
    </row>
    <row r="8" spans="2:9" ht="25.5" customHeight="1">
      <c r="B8" s="56" t="s">
        <v>62</v>
      </c>
      <c r="C8" s="56"/>
      <c r="D8" s="56"/>
      <c r="E8" s="56"/>
      <c r="F8" s="56"/>
      <c r="G8" s="56"/>
      <c r="H8" s="56"/>
      <c r="I8" s="10"/>
    </row>
    <row r="9" spans="2:11" ht="25.5" customHeight="1">
      <c r="B9" s="2" t="s">
        <v>0</v>
      </c>
      <c r="C9" s="3" t="s">
        <v>15</v>
      </c>
      <c r="D9" s="2" t="s">
        <v>2</v>
      </c>
      <c r="E9" s="3" t="s">
        <v>3</v>
      </c>
      <c r="F9" s="2" t="s">
        <v>4</v>
      </c>
      <c r="G9" s="4" t="s">
        <v>5</v>
      </c>
      <c r="H9" s="2" t="s">
        <v>6</v>
      </c>
      <c r="I9" s="10"/>
      <c r="J9" s="30" t="s">
        <v>47</v>
      </c>
      <c r="K9" s="30" t="s">
        <v>48</v>
      </c>
    </row>
    <row r="10" spans="2:11" ht="15" customHeight="1">
      <c r="B10" s="57">
        <v>9</v>
      </c>
      <c r="C10" s="41" t="s">
        <v>11</v>
      </c>
      <c r="D10" s="60">
        <v>14220</v>
      </c>
      <c r="E10" s="60">
        <f>F10*0.9</f>
        <v>15986.7</v>
      </c>
      <c r="F10" s="62">
        <v>17763</v>
      </c>
      <c r="G10" s="60">
        <f>F10*1.1</f>
        <v>19539.300000000003</v>
      </c>
      <c r="H10" s="60">
        <f>F10*1.2</f>
        <v>21315.6</v>
      </c>
      <c r="I10" s="10"/>
      <c r="J10" s="64">
        <f>F10*54.34%</f>
        <v>9652.4142</v>
      </c>
      <c r="K10" s="64">
        <f>F10*20%</f>
        <v>3552.6000000000004</v>
      </c>
    </row>
    <row r="11" spans="2:11" ht="15" customHeight="1">
      <c r="B11" s="58"/>
      <c r="C11" s="42" t="s">
        <v>12</v>
      </c>
      <c r="D11" s="61"/>
      <c r="E11" s="61"/>
      <c r="F11" s="63"/>
      <c r="G11" s="61"/>
      <c r="H11" s="61"/>
      <c r="I11" s="10"/>
      <c r="J11" s="65"/>
      <c r="K11" s="65"/>
    </row>
    <row r="12" spans="2:11" ht="15" customHeight="1">
      <c r="B12" s="58"/>
      <c r="C12" s="42" t="s">
        <v>13</v>
      </c>
      <c r="D12" s="61"/>
      <c r="E12" s="61"/>
      <c r="F12" s="63"/>
      <c r="G12" s="61"/>
      <c r="H12" s="61"/>
      <c r="I12" s="10"/>
      <c r="J12" s="65"/>
      <c r="K12" s="65"/>
    </row>
    <row r="13" spans="2:11" ht="15" customHeight="1">
      <c r="B13" s="58"/>
      <c r="C13" s="42" t="s">
        <v>14</v>
      </c>
      <c r="D13" s="61"/>
      <c r="E13" s="61"/>
      <c r="F13" s="63"/>
      <c r="G13" s="61"/>
      <c r="H13" s="61"/>
      <c r="I13" s="10"/>
      <c r="J13" s="65"/>
      <c r="K13" s="65"/>
    </row>
    <row r="14" spans="2:11" ht="15" customHeight="1">
      <c r="B14" s="58"/>
      <c r="C14" s="42" t="s">
        <v>45</v>
      </c>
      <c r="D14" s="61"/>
      <c r="E14" s="61"/>
      <c r="F14" s="63"/>
      <c r="G14" s="61"/>
      <c r="H14" s="61"/>
      <c r="I14" s="10"/>
      <c r="J14" s="65"/>
      <c r="K14" s="65"/>
    </row>
    <row r="15" spans="2:11" ht="15" customHeight="1">
      <c r="B15" s="50">
        <v>8</v>
      </c>
      <c r="C15" s="43"/>
      <c r="D15" s="48">
        <v>10725</v>
      </c>
      <c r="E15" s="48">
        <v>12066</v>
      </c>
      <c r="F15" s="53">
        <v>13406</v>
      </c>
      <c r="G15" s="48">
        <f>F15*1.1</f>
        <v>14746.6</v>
      </c>
      <c r="H15" s="48">
        <f>F15*1.2</f>
        <v>16087.199999999999</v>
      </c>
      <c r="I15" s="10"/>
      <c r="J15" s="66">
        <f>F15*54.34%</f>
        <v>7284.8204</v>
      </c>
      <c r="K15" s="66">
        <f>F15*20%</f>
        <v>2681.2000000000003</v>
      </c>
    </row>
    <row r="16" spans="2:11" ht="15" customHeight="1">
      <c r="B16" s="52"/>
      <c r="C16" s="44"/>
      <c r="D16" s="48"/>
      <c r="E16" s="48"/>
      <c r="F16" s="53"/>
      <c r="G16" s="48"/>
      <c r="H16" s="48"/>
      <c r="I16" s="10"/>
      <c r="J16" s="66"/>
      <c r="K16" s="66"/>
    </row>
    <row r="17" spans="2:11" ht="15" customHeight="1">
      <c r="B17" s="45">
        <v>7</v>
      </c>
      <c r="C17" s="17" t="s">
        <v>7</v>
      </c>
      <c r="D17" s="48">
        <f>F17*0.8</f>
        <v>8096</v>
      </c>
      <c r="E17" s="48">
        <v>9110</v>
      </c>
      <c r="F17" s="49">
        <v>10120</v>
      </c>
      <c r="G17" s="48">
        <v>11130</v>
      </c>
      <c r="H17" s="48">
        <v>12150</v>
      </c>
      <c r="I17" s="10"/>
      <c r="J17" s="66">
        <f>F17*54.34%</f>
        <v>5499.208</v>
      </c>
      <c r="K17" s="66">
        <f>F17*20%</f>
        <v>2024</v>
      </c>
    </row>
    <row r="18" spans="2:11" ht="15" customHeight="1">
      <c r="B18" s="46"/>
      <c r="C18" s="18" t="s">
        <v>8</v>
      </c>
      <c r="D18" s="48"/>
      <c r="E18" s="48"/>
      <c r="F18" s="49"/>
      <c r="G18" s="48"/>
      <c r="H18" s="48"/>
      <c r="I18" s="10"/>
      <c r="J18" s="66"/>
      <c r="K18" s="66"/>
    </row>
    <row r="19" spans="2:11" ht="15" customHeight="1">
      <c r="B19" s="46"/>
      <c r="C19" s="18" t="s">
        <v>54</v>
      </c>
      <c r="D19" s="48"/>
      <c r="E19" s="48"/>
      <c r="F19" s="49"/>
      <c r="G19" s="48"/>
      <c r="H19" s="48"/>
      <c r="I19" s="10"/>
      <c r="J19" s="66"/>
      <c r="K19" s="66"/>
    </row>
    <row r="20" spans="2:11" ht="15" customHeight="1">
      <c r="B20" s="46"/>
      <c r="C20" s="18" t="s">
        <v>9</v>
      </c>
      <c r="D20" s="48"/>
      <c r="E20" s="48"/>
      <c r="F20" s="49"/>
      <c r="G20" s="48"/>
      <c r="H20" s="48"/>
      <c r="I20" s="10"/>
      <c r="J20" s="66"/>
      <c r="K20" s="66"/>
    </row>
    <row r="21" spans="2:11" ht="15" customHeight="1">
      <c r="B21" s="46"/>
      <c r="C21" s="18" t="s">
        <v>55</v>
      </c>
      <c r="D21" s="48"/>
      <c r="E21" s="48"/>
      <c r="F21" s="49"/>
      <c r="G21" s="48"/>
      <c r="H21" s="48"/>
      <c r="I21" s="10"/>
      <c r="J21" s="66"/>
      <c r="K21" s="66"/>
    </row>
    <row r="22" spans="2:11" ht="15" customHeight="1">
      <c r="B22" s="46"/>
      <c r="C22" s="18" t="s">
        <v>56</v>
      </c>
      <c r="D22" s="48"/>
      <c r="E22" s="48"/>
      <c r="F22" s="49"/>
      <c r="G22" s="48"/>
      <c r="H22" s="48"/>
      <c r="I22" s="10"/>
      <c r="J22" s="66"/>
      <c r="K22" s="66"/>
    </row>
    <row r="23" spans="2:11" ht="15" customHeight="1">
      <c r="B23" s="46"/>
      <c r="C23" s="18" t="s">
        <v>57</v>
      </c>
      <c r="D23" s="48"/>
      <c r="E23" s="48"/>
      <c r="F23" s="49"/>
      <c r="G23" s="48"/>
      <c r="H23" s="48"/>
      <c r="I23" s="10"/>
      <c r="J23" s="66"/>
      <c r="K23" s="66"/>
    </row>
    <row r="24" spans="2:11" ht="15" customHeight="1">
      <c r="B24" s="47"/>
      <c r="C24" s="18" t="s">
        <v>10</v>
      </c>
      <c r="D24" s="48"/>
      <c r="E24" s="48"/>
      <c r="F24" s="49"/>
      <c r="G24" s="48"/>
      <c r="H24" s="48"/>
      <c r="I24" s="10"/>
      <c r="J24" s="66"/>
      <c r="K24" s="66"/>
    </row>
    <row r="25" spans="2:11" ht="15" customHeight="1">
      <c r="B25" s="50">
        <v>6</v>
      </c>
      <c r="C25" s="19" t="s">
        <v>16</v>
      </c>
      <c r="D25" s="48">
        <v>6110</v>
      </c>
      <c r="E25" s="48">
        <v>6873</v>
      </c>
      <c r="F25" s="53">
        <v>7636</v>
      </c>
      <c r="G25" s="48">
        <f>F25*1.1</f>
        <v>8399.6</v>
      </c>
      <c r="H25" s="48">
        <v>9164</v>
      </c>
      <c r="I25" s="10"/>
      <c r="J25" s="66">
        <f>F25*54.34%</f>
        <v>4149.4024</v>
      </c>
      <c r="K25" s="66">
        <f>F25*20%</f>
        <v>1527.2</v>
      </c>
    </row>
    <row r="26" spans="2:11" ht="15" customHeight="1">
      <c r="B26" s="51"/>
      <c r="C26" s="20" t="s">
        <v>17</v>
      </c>
      <c r="D26" s="48"/>
      <c r="E26" s="48"/>
      <c r="F26" s="53"/>
      <c r="G26" s="48"/>
      <c r="H26" s="48"/>
      <c r="I26" s="10"/>
      <c r="J26" s="66"/>
      <c r="K26" s="66"/>
    </row>
    <row r="27" spans="2:11" ht="15" customHeight="1">
      <c r="B27" s="52"/>
      <c r="C27" s="20" t="s">
        <v>18</v>
      </c>
      <c r="D27" s="48"/>
      <c r="E27" s="48"/>
      <c r="F27" s="53"/>
      <c r="G27" s="48"/>
      <c r="H27" s="48"/>
      <c r="I27" s="10"/>
      <c r="J27" s="66"/>
      <c r="K27" s="66"/>
    </row>
    <row r="28" spans="2:11" ht="15" customHeight="1">
      <c r="B28" s="45">
        <v>5</v>
      </c>
      <c r="C28" s="17" t="s">
        <v>19</v>
      </c>
      <c r="D28" s="48">
        <v>4620</v>
      </c>
      <c r="E28" s="48">
        <v>5190</v>
      </c>
      <c r="F28" s="49">
        <v>5770</v>
      </c>
      <c r="G28" s="48">
        <v>6340</v>
      </c>
      <c r="H28" s="48">
        <v>6919</v>
      </c>
      <c r="I28" s="10"/>
      <c r="J28" s="66">
        <f>F28*54.34%</f>
        <v>3135.418</v>
      </c>
      <c r="K28" s="66">
        <f>F28*20%</f>
        <v>1154</v>
      </c>
    </row>
    <row r="29" spans="2:11" ht="15" customHeight="1">
      <c r="B29" s="46"/>
      <c r="C29" s="18" t="s">
        <v>20</v>
      </c>
      <c r="D29" s="48"/>
      <c r="E29" s="48"/>
      <c r="F29" s="49"/>
      <c r="G29" s="48"/>
      <c r="H29" s="48"/>
      <c r="I29" s="10"/>
      <c r="J29" s="66"/>
      <c r="K29" s="66"/>
    </row>
    <row r="30" spans="2:11" ht="15" customHeight="1">
      <c r="B30" s="46"/>
      <c r="C30" s="18" t="s">
        <v>21</v>
      </c>
      <c r="D30" s="48"/>
      <c r="E30" s="48"/>
      <c r="F30" s="49"/>
      <c r="G30" s="48"/>
      <c r="H30" s="48"/>
      <c r="I30" s="10"/>
      <c r="J30" s="66"/>
      <c r="K30" s="66"/>
    </row>
    <row r="31" spans="2:11" ht="15" customHeight="1">
      <c r="B31" s="46"/>
      <c r="C31" s="18" t="s">
        <v>22</v>
      </c>
      <c r="D31" s="48"/>
      <c r="E31" s="48"/>
      <c r="F31" s="49"/>
      <c r="G31" s="48"/>
      <c r="H31" s="48"/>
      <c r="I31" s="10"/>
      <c r="J31" s="66"/>
      <c r="K31" s="66"/>
    </row>
    <row r="32" spans="2:11" ht="15" customHeight="1">
      <c r="B32" s="46"/>
      <c r="C32" s="18" t="s">
        <v>23</v>
      </c>
      <c r="D32" s="48"/>
      <c r="E32" s="48"/>
      <c r="F32" s="49"/>
      <c r="G32" s="48"/>
      <c r="H32" s="48"/>
      <c r="I32" s="10"/>
      <c r="J32" s="66"/>
      <c r="K32" s="66"/>
    </row>
    <row r="33" spans="2:11" ht="15" customHeight="1">
      <c r="B33" s="47"/>
      <c r="C33" s="18" t="s">
        <v>24</v>
      </c>
      <c r="D33" s="48"/>
      <c r="E33" s="48"/>
      <c r="F33" s="49"/>
      <c r="G33" s="48"/>
      <c r="H33" s="48"/>
      <c r="I33" s="10"/>
      <c r="J33" s="66"/>
      <c r="K33" s="66"/>
    </row>
    <row r="34" spans="2:11" ht="15" customHeight="1">
      <c r="B34" s="50">
        <v>4</v>
      </c>
      <c r="C34" s="21" t="s">
        <v>58</v>
      </c>
      <c r="D34" s="48">
        <f>F34*0.8</f>
        <v>3480</v>
      </c>
      <c r="E34" s="48">
        <v>3920</v>
      </c>
      <c r="F34" s="53">
        <v>4350</v>
      </c>
      <c r="G34" s="48">
        <v>4790</v>
      </c>
      <c r="H34" s="48">
        <f>F34*1.2</f>
        <v>5220</v>
      </c>
      <c r="I34" s="10"/>
      <c r="J34" s="66">
        <f>F34*54.34%</f>
        <v>2363.79</v>
      </c>
      <c r="K34" s="66">
        <f>F34*20%</f>
        <v>870</v>
      </c>
    </row>
    <row r="35" spans="2:11" ht="15" customHeight="1">
      <c r="B35" s="51"/>
      <c r="C35" s="16" t="s">
        <v>26</v>
      </c>
      <c r="D35" s="48"/>
      <c r="E35" s="48"/>
      <c r="F35" s="53"/>
      <c r="G35" s="48"/>
      <c r="H35" s="48"/>
      <c r="I35" s="10"/>
      <c r="J35" s="66"/>
      <c r="K35" s="66"/>
    </row>
    <row r="36" spans="2:11" ht="15" customHeight="1">
      <c r="B36" s="51"/>
      <c r="C36" s="16" t="s">
        <v>27</v>
      </c>
      <c r="D36" s="48"/>
      <c r="E36" s="48"/>
      <c r="F36" s="53"/>
      <c r="G36" s="48"/>
      <c r="H36" s="48"/>
      <c r="I36" s="10"/>
      <c r="J36" s="66"/>
      <c r="K36" s="66"/>
    </row>
    <row r="37" spans="2:11" ht="15" customHeight="1">
      <c r="B37" s="51"/>
      <c r="C37" s="16" t="s">
        <v>28</v>
      </c>
      <c r="D37" s="48"/>
      <c r="E37" s="48"/>
      <c r="F37" s="53"/>
      <c r="G37" s="48"/>
      <c r="H37" s="48"/>
      <c r="I37" s="10"/>
      <c r="J37" s="66"/>
      <c r="K37" s="66"/>
    </row>
    <row r="38" spans="2:11" ht="15" customHeight="1">
      <c r="B38" s="51"/>
      <c r="C38" s="16" t="s">
        <v>29</v>
      </c>
      <c r="D38" s="48"/>
      <c r="E38" s="48"/>
      <c r="F38" s="53"/>
      <c r="G38" s="48"/>
      <c r="H38" s="48"/>
      <c r="I38" s="10"/>
      <c r="J38" s="66"/>
      <c r="K38" s="66"/>
    </row>
    <row r="39" spans="2:11" ht="15" customHeight="1">
      <c r="B39" s="52"/>
      <c r="C39" s="16" t="s">
        <v>30</v>
      </c>
      <c r="D39" s="48"/>
      <c r="E39" s="48"/>
      <c r="F39" s="53"/>
      <c r="G39" s="48"/>
      <c r="H39" s="48"/>
      <c r="I39" s="10"/>
      <c r="J39" s="66"/>
      <c r="K39" s="66"/>
    </row>
    <row r="40" spans="2:11" ht="15" customHeight="1">
      <c r="B40" s="45">
        <v>3</v>
      </c>
      <c r="C40" s="17" t="s">
        <v>32</v>
      </c>
      <c r="D40" s="48">
        <v>2630</v>
      </c>
      <c r="E40" s="48">
        <v>2960</v>
      </c>
      <c r="F40" s="49">
        <v>3290</v>
      </c>
      <c r="G40" s="48">
        <v>3620</v>
      </c>
      <c r="H40" s="48">
        <v>3940</v>
      </c>
      <c r="I40" s="10"/>
      <c r="J40" s="66">
        <f>F40*54.34%</f>
        <v>1787.786</v>
      </c>
      <c r="K40" s="66">
        <f>F40*20%</f>
        <v>658</v>
      </c>
    </row>
    <row r="41" spans="2:11" ht="15" customHeight="1">
      <c r="B41" s="46"/>
      <c r="C41" s="18" t="s">
        <v>33</v>
      </c>
      <c r="D41" s="48"/>
      <c r="E41" s="48"/>
      <c r="F41" s="49"/>
      <c r="G41" s="48"/>
      <c r="H41" s="48"/>
      <c r="I41" s="10"/>
      <c r="J41" s="66"/>
      <c r="K41" s="66"/>
    </row>
    <row r="42" spans="2:11" ht="15" customHeight="1">
      <c r="B42" s="46"/>
      <c r="C42" s="18" t="s">
        <v>34</v>
      </c>
      <c r="D42" s="48"/>
      <c r="E42" s="48"/>
      <c r="F42" s="49"/>
      <c r="G42" s="48"/>
      <c r="H42" s="48"/>
      <c r="I42" s="10"/>
      <c r="J42" s="66"/>
      <c r="K42" s="66"/>
    </row>
    <row r="43" spans="2:11" ht="15" customHeight="1">
      <c r="B43" s="46"/>
      <c r="C43" s="26" t="s">
        <v>46</v>
      </c>
      <c r="D43" s="48"/>
      <c r="E43" s="48"/>
      <c r="F43" s="49"/>
      <c r="G43" s="48"/>
      <c r="H43" s="48"/>
      <c r="I43" s="10"/>
      <c r="J43" s="66"/>
      <c r="K43" s="66"/>
    </row>
    <row r="44" spans="2:11" ht="15" customHeight="1">
      <c r="B44" s="46"/>
      <c r="C44" s="26" t="s">
        <v>35</v>
      </c>
      <c r="D44" s="48"/>
      <c r="E44" s="48"/>
      <c r="F44" s="49"/>
      <c r="G44" s="48"/>
      <c r="H44" s="48"/>
      <c r="I44" s="10"/>
      <c r="J44" s="66"/>
      <c r="K44" s="66"/>
    </row>
    <row r="45" spans="2:11" ht="15" customHeight="1">
      <c r="B45" s="47"/>
      <c r="C45" s="26" t="s">
        <v>59</v>
      </c>
      <c r="D45" s="48"/>
      <c r="E45" s="48"/>
      <c r="F45" s="49"/>
      <c r="G45" s="48"/>
      <c r="H45" s="48"/>
      <c r="I45" s="10"/>
      <c r="J45" s="66"/>
      <c r="K45" s="66"/>
    </row>
    <row r="46" spans="2:11" ht="15" customHeight="1">
      <c r="B46" s="50">
        <v>2</v>
      </c>
      <c r="C46" s="21"/>
      <c r="D46" s="48">
        <f>F46*0.8</f>
        <v>1984</v>
      </c>
      <c r="E46" s="48">
        <f>F46*0.9</f>
        <v>2232</v>
      </c>
      <c r="F46" s="53">
        <v>2480</v>
      </c>
      <c r="G46" s="48">
        <f>F46*1.1</f>
        <v>2728</v>
      </c>
      <c r="H46" s="48">
        <f>F46*1.2</f>
        <v>2976</v>
      </c>
      <c r="I46" s="10"/>
      <c r="J46" s="66">
        <f>F46*54.34%</f>
        <v>1347.632</v>
      </c>
      <c r="K46" s="66">
        <f>F46*20%</f>
        <v>496</v>
      </c>
    </row>
    <row r="47" spans="2:11" ht="15" customHeight="1">
      <c r="B47" s="51"/>
      <c r="C47" s="15" t="s">
        <v>31</v>
      </c>
      <c r="D47" s="48"/>
      <c r="E47" s="48"/>
      <c r="F47" s="53"/>
      <c r="G47" s="48"/>
      <c r="H47" s="48"/>
      <c r="I47" s="10"/>
      <c r="J47" s="66"/>
      <c r="K47" s="66"/>
    </row>
    <row r="48" spans="2:11" ht="15" customHeight="1">
      <c r="B48" s="52"/>
      <c r="C48" s="16" t="s">
        <v>60</v>
      </c>
      <c r="D48" s="48"/>
      <c r="E48" s="48"/>
      <c r="F48" s="53"/>
      <c r="G48" s="48"/>
      <c r="H48" s="48"/>
      <c r="I48" s="10"/>
      <c r="J48" s="66"/>
      <c r="K48" s="66"/>
    </row>
    <row r="49" spans="2:11" ht="15" customHeight="1">
      <c r="B49" s="45">
        <v>1</v>
      </c>
      <c r="C49" s="22" t="s">
        <v>36</v>
      </c>
      <c r="D49" s="48">
        <f>F49*0.8</f>
        <v>1496</v>
      </c>
      <c r="E49" s="48">
        <f>F49*0.9</f>
        <v>1683</v>
      </c>
      <c r="F49" s="49">
        <v>1870</v>
      </c>
      <c r="G49" s="48">
        <v>2060</v>
      </c>
      <c r="H49" s="48">
        <f>F49*1.2</f>
        <v>2244</v>
      </c>
      <c r="I49" s="10"/>
      <c r="J49" s="66">
        <f>F49*54.34%</f>
        <v>1016.158</v>
      </c>
      <c r="K49" s="66">
        <f>F49*20%</f>
        <v>374</v>
      </c>
    </row>
    <row r="50" spans="2:11" ht="15" customHeight="1">
      <c r="B50" s="46"/>
      <c r="C50" s="23" t="s">
        <v>37</v>
      </c>
      <c r="D50" s="48"/>
      <c r="E50" s="48"/>
      <c r="F50" s="49"/>
      <c r="G50" s="48"/>
      <c r="H50" s="48"/>
      <c r="I50" s="10"/>
      <c r="J50" s="66"/>
      <c r="K50" s="66"/>
    </row>
    <row r="51" spans="2:11" ht="15" customHeight="1">
      <c r="B51" s="46"/>
      <c r="C51" s="23" t="s">
        <v>38</v>
      </c>
      <c r="D51" s="48"/>
      <c r="E51" s="48"/>
      <c r="F51" s="49"/>
      <c r="G51" s="48"/>
      <c r="H51" s="48"/>
      <c r="I51" s="10"/>
      <c r="J51" s="66"/>
      <c r="K51" s="66"/>
    </row>
    <row r="52" spans="2:11" ht="15" customHeight="1">
      <c r="B52" s="46"/>
      <c r="C52" s="23" t="s">
        <v>39</v>
      </c>
      <c r="D52" s="48"/>
      <c r="E52" s="48"/>
      <c r="F52" s="49"/>
      <c r="G52" s="48"/>
      <c r="H52" s="48"/>
      <c r="I52" s="10"/>
      <c r="J52" s="66"/>
      <c r="K52" s="66"/>
    </row>
    <row r="53" spans="2:11" ht="15" customHeight="1">
      <c r="B53" s="46"/>
      <c r="C53" s="23" t="s">
        <v>40</v>
      </c>
      <c r="D53" s="48"/>
      <c r="E53" s="48"/>
      <c r="F53" s="49"/>
      <c r="G53" s="48"/>
      <c r="H53" s="48"/>
      <c r="I53" s="10"/>
      <c r="J53" s="66"/>
      <c r="K53" s="66"/>
    </row>
    <row r="54" spans="2:11" ht="15" customHeight="1">
      <c r="B54" s="46"/>
      <c r="C54" s="23" t="s">
        <v>41</v>
      </c>
      <c r="D54" s="48"/>
      <c r="E54" s="48"/>
      <c r="F54" s="49"/>
      <c r="G54" s="48"/>
      <c r="H54" s="48"/>
      <c r="I54" s="10"/>
      <c r="J54" s="66"/>
      <c r="K54" s="66"/>
    </row>
    <row r="55" spans="2:11" ht="15" customHeight="1">
      <c r="B55" s="46"/>
      <c r="C55" s="23" t="s">
        <v>42</v>
      </c>
      <c r="D55" s="48"/>
      <c r="E55" s="48"/>
      <c r="F55" s="49"/>
      <c r="G55" s="48"/>
      <c r="H55" s="48"/>
      <c r="I55" s="10"/>
      <c r="J55" s="66"/>
      <c r="K55" s="66"/>
    </row>
    <row r="56" spans="2:11" ht="15" customHeight="1">
      <c r="B56" s="47"/>
      <c r="C56" s="24" t="s">
        <v>43</v>
      </c>
      <c r="D56" s="48"/>
      <c r="E56" s="48"/>
      <c r="F56" s="49"/>
      <c r="G56" s="48"/>
      <c r="H56" s="48"/>
      <c r="I56" s="10"/>
      <c r="J56" s="66"/>
      <c r="K56" s="66"/>
    </row>
    <row r="57" spans="2:9" ht="15">
      <c r="B57" s="29" t="s">
        <v>49</v>
      </c>
      <c r="C57" s="28" t="s">
        <v>64</v>
      </c>
      <c r="I57" s="10"/>
    </row>
    <row r="58" spans="3:9" ht="15">
      <c r="C58" s="28" t="s">
        <v>63</v>
      </c>
      <c r="I58" s="10"/>
    </row>
    <row r="59" spans="3:9" ht="15">
      <c r="C59" s="28" t="s">
        <v>65</v>
      </c>
      <c r="I59" s="10"/>
    </row>
    <row r="60" ht="15">
      <c r="I60" s="10"/>
    </row>
    <row r="61" ht="15">
      <c r="I61" s="10"/>
    </row>
    <row r="62" ht="15">
      <c r="I62" s="10"/>
    </row>
    <row r="63" ht="15">
      <c r="I63" s="10"/>
    </row>
    <row r="64" ht="15">
      <c r="I64" s="10"/>
    </row>
    <row r="65" ht="15">
      <c r="I65" s="10"/>
    </row>
    <row r="66" ht="15">
      <c r="I66" s="10"/>
    </row>
    <row r="67" ht="15">
      <c r="I67" s="10"/>
    </row>
    <row r="68" ht="15">
      <c r="I68" s="10"/>
    </row>
    <row r="69" ht="15">
      <c r="I69" s="10"/>
    </row>
    <row r="70" ht="15">
      <c r="I70" s="10"/>
    </row>
    <row r="71" ht="15">
      <c r="I71" s="10"/>
    </row>
    <row r="72" ht="15">
      <c r="I72" s="10"/>
    </row>
    <row r="73" ht="15">
      <c r="I73" s="10"/>
    </row>
    <row r="74" ht="15">
      <c r="I74" s="10"/>
    </row>
    <row r="75" ht="15">
      <c r="I75" s="10"/>
    </row>
    <row r="76" ht="15">
      <c r="I76" s="10"/>
    </row>
    <row r="77" ht="15">
      <c r="I77" s="10"/>
    </row>
    <row r="78" ht="15">
      <c r="I78" s="10"/>
    </row>
    <row r="79" ht="15">
      <c r="I79" s="10"/>
    </row>
    <row r="80" ht="15">
      <c r="I80" s="10"/>
    </row>
    <row r="81" ht="15">
      <c r="I81" s="10"/>
    </row>
    <row r="82" ht="15">
      <c r="I82" s="10"/>
    </row>
    <row r="83" ht="15">
      <c r="I83" s="10"/>
    </row>
    <row r="84" ht="15">
      <c r="I84" s="10"/>
    </row>
    <row r="85" ht="15">
      <c r="I85" s="10"/>
    </row>
    <row r="86" ht="15">
      <c r="I86" s="10"/>
    </row>
    <row r="87" ht="15">
      <c r="I87" s="10"/>
    </row>
    <row r="88" ht="15">
      <c r="I88" s="10"/>
    </row>
    <row r="89" ht="15">
      <c r="I89" s="10"/>
    </row>
    <row r="90" ht="15">
      <c r="I90" s="10"/>
    </row>
    <row r="91" ht="15">
      <c r="I91" s="10"/>
    </row>
    <row r="92" ht="15">
      <c r="I92" s="10"/>
    </row>
    <row r="93" ht="15">
      <c r="I93" s="10"/>
    </row>
    <row r="94" ht="15">
      <c r="I94" s="10"/>
    </row>
    <row r="95" ht="15">
      <c r="I95" s="10"/>
    </row>
    <row r="96" ht="15">
      <c r="I96" s="10"/>
    </row>
    <row r="97" ht="15">
      <c r="I97" s="10"/>
    </row>
    <row r="98" ht="15">
      <c r="I98" s="10"/>
    </row>
    <row r="99" ht="15">
      <c r="I99" s="10"/>
    </row>
    <row r="100" ht="15">
      <c r="I100" s="10"/>
    </row>
    <row r="101" ht="15">
      <c r="I101" s="10"/>
    </row>
    <row r="102" ht="15">
      <c r="I102" s="10"/>
    </row>
    <row r="103" ht="15">
      <c r="I103" s="10"/>
    </row>
    <row r="104" ht="15">
      <c r="I104" s="10"/>
    </row>
    <row r="105" ht="15">
      <c r="I105" s="10"/>
    </row>
    <row r="106" ht="15">
      <c r="I106" s="10"/>
    </row>
    <row r="107" ht="15">
      <c r="I107" s="10"/>
    </row>
    <row r="108" ht="15">
      <c r="I108" s="10"/>
    </row>
    <row r="109" ht="15">
      <c r="I109" s="10"/>
    </row>
    <row r="110" ht="15">
      <c r="I110" s="10"/>
    </row>
    <row r="111" ht="15">
      <c r="I111" s="10"/>
    </row>
    <row r="112" ht="15">
      <c r="I112" s="10"/>
    </row>
    <row r="113" ht="15">
      <c r="I113" s="10"/>
    </row>
    <row r="114" ht="15">
      <c r="I114" s="10"/>
    </row>
    <row r="115" ht="15">
      <c r="I115" s="10"/>
    </row>
    <row r="116" ht="15">
      <c r="I116" s="10"/>
    </row>
    <row r="117" ht="15">
      <c r="I117" s="10"/>
    </row>
    <row r="118" ht="15">
      <c r="I118" s="10"/>
    </row>
    <row r="119" ht="15">
      <c r="I119" s="10"/>
    </row>
    <row r="120" ht="15">
      <c r="I120" s="10"/>
    </row>
    <row r="121" ht="15">
      <c r="I121" s="10"/>
    </row>
    <row r="122" ht="15">
      <c r="I122" s="10"/>
    </row>
    <row r="123" ht="15">
      <c r="I123" s="10"/>
    </row>
    <row r="124" ht="15">
      <c r="I124" s="10"/>
    </row>
    <row r="125" ht="15">
      <c r="I125" s="10"/>
    </row>
    <row r="126" ht="15">
      <c r="I126" s="10"/>
    </row>
    <row r="127" ht="15">
      <c r="I127" s="10"/>
    </row>
    <row r="128" ht="15">
      <c r="I128" s="10"/>
    </row>
    <row r="129" ht="15">
      <c r="I129" s="10"/>
    </row>
    <row r="130" ht="15">
      <c r="I130" s="10"/>
    </row>
    <row r="131" ht="15">
      <c r="I131" s="10"/>
    </row>
    <row r="132" ht="15">
      <c r="I132" s="10"/>
    </row>
    <row r="133" ht="15">
      <c r="I133" s="10"/>
    </row>
    <row r="134" ht="15">
      <c r="I134" s="10"/>
    </row>
    <row r="135" ht="15">
      <c r="I135" s="10"/>
    </row>
    <row r="136" ht="15">
      <c r="I136" s="10"/>
    </row>
    <row r="137" ht="15">
      <c r="I137" s="10"/>
    </row>
    <row r="138" ht="15">
      <c r="I138" s="10"/>
    </row>
    <row r="139" ht="15">
      <c r="I139" s="10"/>
    </row>
    <row r="140" ht="15">
      <c r="I140" s="10"/>
    </row>
    <row r="141" ht="15">
      <c r="I141" s="10"/>
    </row>
    <row r="142" ht="15">
      <c r="I142" s="10"/>
    </row>
    <row r="143" ht="15">
      <c r="I143" s="10"/>
    </row>
    <row r="144" ht="15">
      <c r="I144" s="10"/>
    </row>
    <row r="145" ht="15">
      <c r="I145" s="10"/>
    </row>
    <row r="146" ht="15">
      <c r="I146" s="10"/>
    </row>
    <row r="147" ht="15">
      <c r="I147" s="10"/>
    </row>
    <row r="148" ht="15">
      <c r="I148" s="10"/>
    </row>
    <row r="149" ht="15">
      <c r="I149" s="10"/>
    </row>
    <row r="150" ht="15">
      <c r="I150" s="10"/>
    </row>
    <row r="151" ht="15">
      <c r="I151" s="10"/>
    </row>
    <row r="152" ht="15">
      <c r="I152" s="10"/>
    </row>
    <row r="153" ht="15">
      <c r="I153" s="10"/>
    </row>
    <row r="154" ht="15">
      <c r="I154" s="10"/>
    </row>
    <row r="155" ht="15">
      <c r="I155" s="10"/>
    </row>
    <row r="156" ht="15">
      <c r="I156" s="10"/>
    </row>
    <row r="157" ht="15">
      <c r="I157" s="10"/>
    </row>
    <row r="158" ht="15">
      <c r="I158" s="10"/>
    </row>
    <row r="159" ht="15">
      <c r="I159" s="10"/>
    </row>
    <row r="160" ht="15">
      <c r="I160" s="10"/>
    </row>
    <row r="161" ht="15">
      <c r="I161" s="10"/>
    </row>
    <row r="162" ht="15">
      <c r="I162" s="10"/>
    </row>
    <row r="163" ht="15">
      <c r="I163" s="10"/>
    </row>
    <row r="164" ht="15">
      <c r="I164" s="10"/>
    </row>
    <row r="165" ht="15">
      <c r="I165" s="10"/>
    </row>
    <row r="166" ht="15">
      <c r="I166" s="10"/>
    </row>
    <row r="167" ht="15">
      <c r="I167" s="10"/>
    </row>
    <row r="168" ht="15">
      <c r="I168" s="10"/>
    </row>
    <row r="169" ht="15">
      <c r="I169" s="10"/>
    </row>
    <row r="170" ht="15">
      <c r="I170" s="10"/>
    </row>
    <row r="171" ht="15">
      <c r="I171" s="10"/>
    </row>
    <row r="172" ht="15">
      <c r="I172" s="10"/>
    </row>
    <row r="173" ht="15">
      <c r="I173" s="10"/>
    </row>
    <row r="174" ht="15">
      <c r="I174" s="10"/>
    </row>
    <row r="175" ht="15">
      <c r="I175" s="10"/>
    </row>
    <row r="176" ht="15">
      <c r="I176" s="10"/>
    </row>
    <row r="177" ht="15">
      <c r="I177" s="10"/>
    </row>
    <row r="178" ht="15">
      <c r="I178" s="10"/>
    </row>
    <row r="179" ht="15">
      <c r="I179" s="10"/>
    </row>
    <row r="180" ht="15">
      <c r="I180" s="10"/>
    </row>
    <row r="181" ht="15">
      <c r="I181" s="10"/>
    </row>
    <row r="182" ht="15">
      <c r="I182" s="10"/>
    </row>
    <row r="183" ht="15">
      <c r="I183" s="10"/>
    </row>
    <row r="184" ht="15">
      <c r="I184" s="10"/>
    </row>
    <row r="185" ht="15">
      <c r="I185" s="10"/>
    </row>
    <row r="186" ht="15">
      <c r="I186" s="10"/>
    </row>
    <row r="187" ht="15">
      <c r="I187" s="10"/>
    </row>
    <row r="188" ht="15">
      <c r="I188" s="10"/>
    </row>
    <row r="189" ht="15">
      <c r="I189" s="10"/>
    </row>
    <row r="190" ht="15">
      <c r="I190" s="10"/>
    </row>
    <row r="191" ht="15">
      <c r="I191" s="10"/>
    </row>
    <row r="192" ht="15">
      <c r="I192" s="10"/>
    </row>
    <row r="193" ht="15">
      <c r="I193" s="10"/>
    </row>
    <row r="194" ht="15">
      <c r="I194" s="10"/>
    </row>
    <row r="195" ht="15">
      <c r="I195" s="10"/>
    </row>
    <row r="196" ht="15">
      <c r="I196" s="10"/>
    </row>
    <row r="197" ht="15">
      <c r="I197" s="10"/>
    </row>
    <row r="198" ht="15">
      <c r="I198" s="10"/>
    </row>
    <row r="199" ht="15">
      <c r="I199" s="10"/>
    </row>
    <row r="200" ht="15">
      <c r="I200" s="10"/>
    </row>
    <row r="201" ht="15">
      <c r="I201" s="10"/>
    </row>
    <row r="202" ht="15">
      <c r="I202" s="10"/>
    </row>
    <row r="203" ht="15">
      <c r="I203" s="10"/>
    </row>
    <row r="204" ht="15">
      <c r="I204" s="10"/>
    </row>
    <row r="205" ht="15">
      <c r="I205" s="10"/>
    </row>
    <row r="206" ht="15">
      <c r="I206" s="10"/>
    </row>
    <row r="207" ht="15">
      <c r="I207" s="10"/>
    </row>
    <row r="208" ht="15">
      <c r="I208" s="10"/>
    </row>
  </sheetData>
  <sheetProtection/>
  <mergeCells count="75">
    <mergeCell ref="B2:H2"/>
    <mergeCell ref="B4:H4"/>
    <mergeCell ref="B8:H8"/>
    <mergeCell ref="B10:B14"/>
    <mergeCell ref="B15:B16"/>
    <mergeCell ref="D15:D16"/>
    <mergeCell ref="E15:E16"/>
    <mergeCell ref="F15:F16"/>
    <mergeCell ref="G15:G16"/>
    <mergeCell ref="H15:H16"/>
    <mergeCell ref="B17:B24"/>
    <mergeCell ref="D17:D24"/>
    <mergeCell ref="E17:E24"/>
    <mergeCell ref="F17:F24"/>
    <mergeCell ref="G17:G24"/>
    <mergeCell ref="H17:H24"/>
    <mergeCell ref="B25:B27"/>
    <mergeCell ref="D25:D27"/>
    <mergeCell ref="E25:E27"/>
    <mergeCell ref="F25:F27"/>
    <mergeCell ref="G25:G27"/>
    <mergeCell ref="H25:H27"/>
    <mergeCell ref="B28:B33"/>
    <mergeCell ref="D28:D33"/>
    <mergeCell ref="E28:E33"/>
    <mergeCell ref="F28:F33"/>
    <mergeCell ref="G28:G33"/>
    <mergeCell ref="H28:H33"/>
    <mergeCell ref="B34:B39"/>
    <mergeCell ref="D34:D39"/>
    <mergeCell ref="E34:E39"/>
    <mergeCell ref="F34:F39"/>
    <mergeCell ref="G34:G39"/>
    <mergeCell ref="H34:H39"/>
    <mergeCell ref="B40:B45"/>
    <mergeCell ref="D40:D45"/>
    <mergeCell ref="E40:E45"/>
    <mergeCell ref="F40:F45"/>
    <mergeCell ref="G40:G45"/>
    <mergeCell ref="H40:H45"/>
    <mergeCell ref="H49:H56"/>
    <mergeCell ref="B46:B48"/>
    <mergeCell ref="D46:D48"/>
    <mergeCell ref="E46:E48"/>
    <mergeCell ref="F46:F48"/>
    <mergeCell ref="G46:G48"/>
    <mergeCell ref="H46:H48"/>
    <mergeCell ref="J15:J16"/>
    <mergeCell ref="K15:K16"/>
    <mergeCell ref="K17:K24"/>
    <mergeCell ref="J17:J24"/>
    <mergeCell ref="K10:K14"/>
    <mergeCell ref="B49:B56"/>
    <mergeCell ref="D49:D56"/>
    <mergeCell ref="E49:E56"/>
    <mergeCell ref="F49:F56"/>
    <mergeCell ref="G49:G56"/>
    <mergeCell ref="J25:J27"/>
    <mergeCell ref="K25:K27"/>
    <mergeCell ref="J28:J33"/>
    <mergeCell ref="K28:K33"/>
    <mergeCell ref="J34:J39"/>
    <mergeCell ref="K34:K39"/>
    <mergeCell ref="J40:J45"/>
    <mergeCell ref="K40:K45"/>
    <mergeCell ref="J46:J48"/>
    <mergeCell ref="K46:K48"/>
    <mergeCell ref="J49:J56"/>
    <mergeCell ref="K49:K56"/>
    <mergeCell ref="D10:D14"/>
    <mergeCell ref="E10:E14"/>
    <mergeCell ref="F10:F14"/>
    <mergeCell ref="G10:G14"/>
    <mergeCell ref="H10:H14"/>
    <mergeCell ref="J10:J14"/>
  </mergeCells>
  <printOptions/>
  <pageMargins left="0.511811024" right="0.511811024" top="0.787401575" bottom="0.787401575" header="0.31496062" footer="0.3149606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DP9</dc:creator>
  <cp:keywords/>
  <dc:description/>
  <cp:lastModifiedBy>Alessandro</cp:lastModifiedBy>
  <cp:lastPrinted>2019-06-05T17:14:19Z</cp:lastPrinted>
  <dcterms:created xsi:type="dcterms:W3CDTF">2017-06-02T12:10:43Z</dcterms:created>
  <dcterms:modified xsi:type="dcterms:W3CDTF">2021-12-02T23:27:17Z</dcterms:modified>
  <cp:category/>
  <cp:version/>
  <cp:contentType/>
  <cp:contentStatus/>
</cp:coreProperties>
</file>